
<file path=[Content_Types].xml><?xml version="1.0" encoding="utf-8"?>
<Types xmlns="http://schemas.openxmlformats.org/package/2006/content-types">
  <Override PartName="/xl/worksheets/sheet28.xml" ContentType="application/vnd.openxmlformats-officedocument.spreadsheetml.worksheet+xml"/>
  <Override PartName="/xl/styles.xml" ContentType="application/vnd.openxmlformats-officedocument.spreadsheetml.styles+xml"/>
  <Override PartName="/xl/worksheets/sheet51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  <Override PartName="/xl/worksheets/sheet48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jpeg" ContentType="image/jpeg"/>
  <Override PartName="/xl/worksheets/sheet36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docProps/app.xml" ContentType="application/vnd.openxmlformats-officedocument.extended-properties+xml"/>
  <Override PartName="/xl/worksheets/sheet32.xml" ContentType="application/vnd.openxmlformats-officedocument.spreadsheetml.worksheet+xml"/>
  <Override PartName="/xl/worksheets/sheet5.xml" ContentType="application/vnd.openxmlformats-officedocument.spreadsheetml.worksheet+xml"/>
  <Override PartName="/xl/worksheets/sheet29.xml" ContentType="application/vnd.openxmlformats-officedocument.spreadsheetml.worksheet+xml"/>
  <Default Extension="xml" ContentType="application/xml"/>
  <Override PartName="/xl/worksheets/sheet17.xml" ContentType="application/vnd.openxmlformats-officedocument.spreadsheetml.worksheet+xml"/>
  <Override PartName="/xl/worksheets/sheet25.xml" ContentType="application/vnd.openxmlformats-officedocument.spreadsheetml.worksheet+xml"/>
  <Override PartName="/xl/worksheets/sheet49.xml" ContentType="application/vnd.openxmlformats-officedocument.spreadsheetml.worksheet+xml"/>
  <Override PartName="/xl/worksheets/sheet40.xml" ContentType="application/vnd.openxmlformats-officedocument.spreadsheetml.worksheet+xml"/>
  <Override PartName="/xl/worksheets/sheet13.xml" ContentType="application/vnd.openxmlformats-officedocument.spreadsheetml.worksheet+xml"/>
  <Override PartName="/xl/worksheets/sheet21.xml" ContentType="application/vnd.openxmlformats-officedocument.spreadsheetml.worksheet+xml"/>
  <Override PartName="/docProps/core.xml" ContentType="application/vnd.openxmlformats-package.core-properties+xml"/>
  <Override PartName="/xl/worksheets/sheet37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book.xml" ContentType="application/vnd.openxmlformats-officedocument.spreadsheetml.sheet.main+xml"/>
  <Override PartName="/xl/worksheets/sheet33.xml" ContentType="application/vnd.openxmlformats-officedocument.spreadsheetml.worksheet+xml"/>
  <Override PartName="/xl/worksheets/sheet6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worksheets/sheet41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Default Extension="vml" ContentType="application/vnd.openxmlformats-officedocument.vmlDrawing"/>
  <Override PartName="/xl/worksheets/sheet38.xml" ContentType="application/vnd.openxmlformats-officedocument.spreadsheetml.worksheet+xml"/>
  <Override PartName="/xl/worksheets/sheet46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worksheets/sheet7.xml" ContentType="application/vnd.openxmlformats-officedocument.spreadsheetml.worksheet+xml"/>
  <Override PartName="/xl/worksheets/sheet30.xml" ContentType="application/vnd.openxmlformats-officedocument.spreadsheetml.worksheet+xml"/>
  <Override PartName="/xl/worksheets/sheet3.xml" ContentType="application/vnd.openxmlformats-officedocument.spreadsheetml.worksheet+xml"/>
  <Override PartName="/xl/worksheets/sheet19.xml" ContentType="application/vnd.openxmlformats-officedocument.spreadsheetml.worksheet+xml"/>
  <Override PartName="/xl/worksheets/sheet27.xml" ContentType="application/vnd.openxmlformats-officedocument.spreadsheetml.worksheet+xml"/>
  <Override PartName="/xl/worksheets/sheet42.xml" ContentType="application/vnd.openxmlformats-officedocument.spreadsheetml.worksheet+xml"/>
  <Override PartName="/xl/worksheets/sheet50.xml" ContentType="application/vnd.openxmlformats-officedocument.spreadsheetml.worksheet+xml"/>
  <Override PartName="/xl/worksheets/sheet15.xml" ContentType="application/vnd.openxmlformats-officedocument.spreadsheetml.worksheet+xml"/>
  <Override PartName="/xl/worksheets/sheet23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11.xml" ContentType="application/vnd.openxmlformats-officedocument.spreadsheetml.worksheet+xml"/>
  <Override PartName="/xl/worksheets/sheet35.xml" ContentType="application/vnd.openxmlformats-officedocument.spreadsheetml.worksheet+xml"/>
  <Override PartName="/xl/worksheets/sheet43.xml" ContentType="application/vnd.openxmlformats-officedocument.spreadsheetml.worksheet+xml"/>
  <Override PartName="/xl/worksheets/sheet8.xml" ContentType="application/vnd.openxmlformats-officedocument.spreadsheetml.worksheet+xml"/>
  <Override PartName="/xl/worksheets/sheet31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autoCompressPictures="0"/>
  <bookViews>
    <workbookView xWindow="0" yWindow="0" windowWidth="32860" windowHeight="21140" tabRatio="840"/>
  </bookViews>
  <sheets>
    <sheet name="Allgemein" sheetId="1" r:id="rId1"/>
    <sheet name="Vereinsdaten" sheetId="3" r:id="rId2"/>
    <sheet name="JW-B 2x" sheetId="2" r:id="rId3"/>
    <sheet name="JM-A 1x" sheetId="7" r:id="rId4"/>
    <sheet name="SchW 1x" sheetId="8" r:id="rId5"/>
    <sheet name="SchM 1x" sheetId="9" r:id="rId6"/>
    <sheet name="JM-B 2x" sheetId="10" r:id="rId7"/>
    <sheet name="M 1x" sheetId="11" r:id="rId8"/>
    <sheet name="W 2x" sheetId="12" r:id="rId9"/>
    <sheet name="SchB M+W 2x" sheetId="13" r:id="rId10"/>
    <sheet name="JM-A 4x" sheetId="14" r:id="rId11"/>
    <sheet name="MM AX, A-F 1x" sheetId="15" r:id="rId12"/>
    <sheet name="MW AX, A-F 2x" sheetId="16" r:id="rId13"/>
    <sheet name="JW-B 1x" sheetId="17" r:id="rId14"/>
    <sheet name="LJW-A 1x" sheetId="18" r:id="rId15"/>
    <sheet name="SchW 2x" sheetId="19" r:id="rId16"/>
    <sheet name="SchM 2x" sheetId="20" r:id="rId17"/>
    <sheet name="Mixed 2x" sheetId="21" r:id="rId18"/>
    <sheet name="JM-B 4x" sheetId="22" r:id="rId19"/>
    <sheet name="JW-A 2x" sheetId="23" r:id="rId20"/>
    <sheet name="M 2x" sheetId="24" r:id="rId21"/>
    <sheet name="W 1x" sheetId="25" r:id="rId22"/>
    <sheet name="SchB M+W 1x" sheetId="26" r:id="rId23"/>
    <sheet name="LJM-A 1x" sheetId="27" r:id="rId24"/>
    <sheet name="MM AX, A-F 4x" sheetId="28" r:id="rId25"/>
    <sheet name="J Mixed 2-" sheetId="29" r:id="rId26"/>
    <sheet name="MW AX, A-F 1x" sheetId="30" r:id="rId27"/>
    <sheet name="JW-B Anfänger C4x+" sheetId="31" r:id="rId28"/>
    <sheet name="JW-A 1x" sheetId="32" r:id="rId29"/>
    <sheet name="MM-MW-X AX, A-F 4x" sheetId="33" r:id="rId30"/>
    <sheet name="SchW Anfänger C 4x+" sheetId="34" r:id="rId31"/>
    <sheet name="SchM 4x+" sheetId="35" r:id="rId32"/>
    <sheet name="JM-B Anfänger C 4x+" sheetId="36" r:id="rId33"/>
    <sheet name="W 4x" sheetId="37" r:id="rId34"/>
    <sheet name="M 4x" sheetId="38" r:id="rId35"/>
    <sheet name="MM AX, A-F 2x" sheetId="39" r:id="rId36"/>
    <sheet name="JM-A 2x" sheetId="40" r:id="rId37"/>
    <sheet name="MW AX, A-F 4x" sheetId="41" r:id="rId38"/>
    <sheet name="JW-A 4x" sheetId="42" r:id="rId39"/>
    <sheet name="JM 8+" sheetId="43" r:id="rId40"/>
    <sheet name="SchM Anfänger C4x+" sheetId="54" r:id="rId41"/>
    <sheet name="MM-MW-X AX, A-F 2x" sheetId="45" r:id="rId42"/>
    <sheet name="JW-B 4x" sheetId="46" r:id="rId43"/>
    <sheet name="SchW 4x+" sheetId="44" r:id="rId44"/>
    <sheet name="W 8+ - JW 8+" sheetId="48" r:id="rId45"/>
    <sheet name="JM-B 1x" sheetId="49" r:id="rId46"/>
    <sheet name="M 8+" sheetId="50" r:id="rId47"/>
    <sheet name="Mixed 8+" sheetId="51" r:id="rId48"/>
    <sheet name="Familien 2x" sheetId="53" r:id="rId49"/>
    <sheet name="Zusammenstellung" sheetId="5" r:id="rId50"/>
    <sheet name="Help" sheetId="6" r:id="rId51"/>
  </sheets>
  <externalReferences>
    <externalReference r:id="rId52"/>
  </externalReferences>
  <definedNames>
    <definedName name="_xlnm._FilterDatabase" localSheetId="50" hidden="1">Help!$A$1:$G$50</definedName>
    <definedName name="_xlnm.Print_Area" localSheetId="49">Zusammenstellung!$A$1:$J$71</definedName>
  </definedNames>
  <calcPr calcId="130407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L19" i="1"/>
  <c r="L20"/>
  <c r="L21"/>
  <c r="L22"/>
  <c r="L23"/>
  <c r="L24"/>
  <c r="L25"/>
  <c r="L26"/>
  <c r="L27"/>
  <c r="L28"/>
  <c r="L29"/>
  <c r="L30"/>
  <c r="L35"/>
  <c r="L36"/>
  <c r="L37"/>
  <c r="L38"/>
  <c r="L39"/>
  <c r="L40"/>
  <c r="L41"/>
  <c r="L42"/>
  <c r="L43"/>
  <c r="L44"/>
  <c r="L45"/>
  <c r="L46"/>
  <c r="L34"/>
  <c r="D35"/>
  <c r="D36"/>
  <c r="D37"/>
  <c r="D38"/>
  <c r="D39"/>
  <c r="D40"/>
  <c r="D41"/>
  <c r="D42"/>
  <c r="D43"/>
  <c r="D44"/>
  <c r="D45"/>
  <c r="D34"/>
  <c r="D20"/>
  <c r="D21"/>
  <c r="D22"/>
  <c r="D23"/>
  <c r="D24"/>
  <c r="D25"/>
  <c r="D26"/>
  <c r="D27"/>
  <c r="D28"/>
  <c r="D29"/>
  <c r="D30"/>
  <c r="D19"/>
  <c r="N37" i="53"/>
  <c r="L37"/>
  <c r="K37"/>
  <c r="J37"/>
  <c r="O37"/>
  <c r="N36"/>
  <c r="M36"/>
  <c r="L36"/>
  <c r="K36"/>
  <c r="J36"/>
  <c r="O36"/>
  <c r="P36"/>
  <c r="N35"/>
  <c r="L35"/>
  <c r="K35"/>
  <c r="J35"/>
  <c r="O35"/>
  <c r="N34"/>
  <c r="M34"/>
  <c r="L34"/>
  <c r="K34"/>
  <c r="J34"/>
  <c r="O34"/>
  <c r="N33"/>
  <c r="L33"/>
  <c r="K33"/>
  <c r="J33"/>
  <c r="O33"/>
  <c r="N32"/>
  <c r="M32"/>
  <c r="L32"/>
  <c r="K32"/>
  <c r="J32"/>
  <c r="O32"/>
  <c r="P32"/>
  <c r="N31"/>
  <c r="L31"/>
  <c r="K31"/>
  <c r="J31"/>
  <c r="O31"/>
  <c r="N30"/>
  <c r="M30"/>
  <c r="L30"/>
  <c r="K30"/>
  <c r="J30"/>
  <c r="O30"/>
  <c r="N29"/>
  <c r="L29"/>
  <c r="K29"/>
  <c r="J29"/>
  <c r="O29"/>
  <c r="N28"/>
  <c r="M28"/>
  <c r="L28"/>
  <c r="K28"/>
  <c r="J28"/>
  <c r="O28"/>
  <c r="P28"/>
  <c r="N27"/>
  <c r="L27"/>
  <c r="K27"/>
  <c r="J27"/>
  <c r="O27"/>
  <c r="N26"/>
  <c r="M26"/>
  <c r="L26"/>
  <c r="K26"/>
  <c r="J26"/>
  <c r="O26"/>
  <c r="N25"/>
  <c r="L25"/>
  <c r="K25"/>
  <c r="J25"/>
  <c r="O25"/>
  <c r="N24"/>
  <c r="M24"/>
  <c r="L24"/>
  <c r="K24"/>
  <c r="J24"/>
  <c r="O24"/>
  <c r="P24"/>
  <c r="J23"/>
  <c r="K23"/>
  <c r="L23"/>
  <c r="N23"/>
  <c r="O23"/>
  <c r="N22"/>
  <c r="M22"/>
  <c r="L22"/>
  <c r="K22"/>
  <c r="J22"/>
  <c r="O22"/>
  <c r="P22"/>
  <c r="N21"/>
  <c r="L21"/>
  <c r="K21"/>
  <c r="J21"/>
  <c r="O21"/>
  <c r="N20"/>
  <c r="M20"/>
  <c r="L20"/>
  <c r="K20"/>
  <c r="J20"/>
  <c r="O20"/>
  <c r="J19"/>
  <c r="K19"/>
  <c r="L19"/>
  <c r="N19"/>
  <c r="O19"/>
  <c r="N18"/>
  <c r="M18"/>
  <c r="L18"/>
  <c r="K18"/>
  <c r="J18"/>
  <c r="O18"/>
  <c r="P18"/>
  <c r="N17"/>
  <c r="L17"/>
  <c r="K17"/>
  <c r="J17"/>
  <c r="O17"/>
  <c r="N16"/>
  <c r="M16"/>
  <c r="L16"/>
  <c r="K16"/>
  <c r="J16"/>
  <c r="O16"/>
  <c r="P16"/>
  <c r="J15"/>
  <c r="K15"/>
  <c r="L15"/>
  <c r="N15"/>
  <c r="O15"/>
  <c r="N14"/>
  <c r="M14"/>
  <c r="L14"/>
  <c r="K14"/>
  <c r="J14"/>
  <c r="O14"/>
  <c r="P14"/>
  <c r="N13"/>
  <c r="L13"/>
  <c r="K13"/>
  <c r="J13"/>
  <c r="O13"/>
  <c r="N12"/>
  <c r="M12"/>
  <c r="L12"/>
  <c r="K12"/>
  <c r="J12"/>
  <c r="J11"/>
  <c r="K11"/>
  <c r="L11"/>
  <c r="N11"/>
  <c r="O11"/>
  <c r="N10"/>
  <c r="M10"/>
  <c r="L10"/>
  <c r="K10"/>
  <c r="J10"/>
  <c r="O10"/>
  <c r="P10"/>
  <c r="N9"/>
  <c r="L9"/>
  <c r="K9"/>
  <c r="J9"/>
  <c r="O9"/>
  <c r="N8"/>
  <c r="M8"/>
  <c r="L8"/>
  <c r="K8"/>
  <c r="J8"/>
  <c r="O8"/>
  <c r="P8"/>
  <c r="C5"/>
  <c r="C3"/>
  <c r="O12"/>
  <c r="P12"/>
  <c r="P20"/>
  <c r="P26"/>
  <c r="P30"/>
  <c r="P34"/>
  <c r="F5"/>
  <c r="Q24"/>
  <c r="G24"/>
  <c r="Q32"/>
  <c r="G32"/>
  <c r="Q18"/>
  <c r="G18"/>
  <c r="Q14"/>
  <c r="G14"/>
  <c r="Q10"/>
  <c r="G10"/>
  <c r="Q8"/>
  <c r="G8"/>
  <c r="Q16"/>
  <c r="G16"/>
  <c r="Q22"/>
  <c r="G22"/>
  <c r="Q28"/>
  <c r="G28"/>
  <c r="Q36"/>
  <c r="G36"/>
  <c r="Q34"/>
  <c r="G34"/>
  <c r="Q30"/>
  <c r="G30"/>
  <c r="Q26"/>
  <c r="G26"/>
  <c r="Q20"/>
  <c r="G20"/>
  <c r="Q12"/>
  <c r="G5"/>
  <c r="G12"/>
  <c r="R8"/>
  <c r="N37" i="29"/>
  <c r="L37"/>
  <c r="K37"/>
  <c r="J37"/>
  <c r="O37"/>
  <c r="N36"/>
  <c r="M36"/>
  <c r="L36"/>
  <c r="K36"/>
  <c r="J36"/>
  <c r="O36"/>
  <c r="P36"/>
  <c r="N35"/>
  <c r="L35"/>
  <c r="K35"/>
  <c r="J35"/>
  <c r="O35"/>
  <c r="N34"/>
  <c r="M34"/>
  <c r="L34"/>
  <c r="K34"/>
  <c r="J34"/>
  <c r="O34"/>
  <c r="P34"/>
  <c r="N33"/>
  <c r="L33"/>
  <c r="K33"/>
  <c r="J33"/>
  <c r="O33"/>
  <c r="N32"/>
  <c r="M32"/>
  <c r="L32"/>
  <c r="K32"/>
  <c r="J32"/>
  <c r="O32"/>
  <c r="J31"/>
  <c r="K31"/>
  <c r="L31"/>
  <c r="N31"/>
  <c r="O31"/>
  <c r="N30"/>
  <c r="M30"/>
  <c r="L30"/>
  <c r="K30"/>
  <c r="J30"/>
  <c r="O30"/>
  <c r="P30"/>
  <c r="N29"/>
  <c r="L29"/>
  <c r="K29"/>
  <c r="J29"/>
  <c r="O29"/>
  <c r="N28"/>
  <c r="M28"/>
  <c r="L28"/>
  <c r="K28"/>
  <c r="J28"/>
  <c r="O28"/>
  <c r="P28"/>
  <c r="N27"/>
  <c r="L27"/>
  <c r="K27"/>
  <c r="J27"/>
  <c r="O27"/>
  <c r="N26"/>
  <c r="M26"/>
  <c r="L26"/>
  <c r="K26"/>
  <c r="J26"/>
  <c r="O26"/>
  <c r="N25"/>
  <c r="L25"/>
  <c r="K25"/>
  <c r="J25"/>
  <c r="O25"/>
  <c r="N24"/>
  <c r="M24"/>
  <c r="L24"/>
  <c r="K24"/>
  <c r="J24"/>
  <c r="O24"/>
  <c r="N23"/>
  <c r="L23"/>
  <c r="K23"/>
  <c r="J23"/>
  <c r="O23"/>
  <c r="N22"/>
  <c r="M22"/>
  <c r="L22"/>
  <c r="K22"/>
  <c r="J22"/>
  <c r="O22"/>
  <c r="P22"/>
  <c r="N21"/>
  <c r="L21"/>
  <c r="K21"/>
  <c r="J21"/>
  <c r="O21"/>
  <c r="N20"/>
  <c r="M20"/>
  <c r="L20"/>
  <c r="K20"/>
  <c r="J20"/>
  <c r="O20"/>
  <c r="P20"/>
  <c r="N19"/>
  <c r="L19"/>
  <c r="K19"/>
  <c r="J19"/>
  <c r="O19"/>
  <c r="N18"/>
  <c r="M18"/>
  <c r="L18"/>
  <c r="K18"/>
  <c r="J18"/>
  <c r="O18"/>
  <c r="N17"/>
  <c r="L17"/>
  <c r="K17"/>
  <c r="J17"/>
  <c r="O17"/>
  <c r="N16"/>
  <c r="M16"/>
  <c r="L16"/>
  <c r="K16"/>
  <c r="J16"/>
  <c r="O16"/>
  <c r="P16"/>
  <c r="N15"/>
  <c r="L15"/>
  <c r="K15"/>
  <c r="J15"/>
  <c r="O15"/>
  <c r="N14"/>
  <c r="M14"/>
  <c r="L14"/>
  <c r="K14"/>
  <c r="J14"/>
  <c r="O14"/>
  <c r="P14"/>
  <c r="N13"/>
  <c r="L13"/>
  <c r="K13"/>
  <c r="J13"/>
  <c r="O13"/>
  <c r="N12"/>
  <c r="M12"/>
  <c r="L12"/>
  <c r="K12"/>
  <c r="J12"/>
  <c r="O12"/>
  <c r="P12"/>
  <c r="N11"/>
  <c r="L11"/>
  <c r="K11"/>
  <c r="J11"/>
  <c r="O11"/>
  <c r="N10"/>
  <c r="M10"/>
  <c r="L10"/>
  <c r="K10"/>
  <c r="J10"/>
  <c r="N9"/>
  <c r="L9"/>
  <c r="K9"/>
  <c r="J9"/>
  <c r="O9"/>
  <c r="N8"/>
  <c r="M8"/>
  <c r="L8"/>
  <c r="K8"/>
  <c r="J8"/>
  <c r="O8"/>
  <c r="C5"/>
  <c r="C3"/>
  <c r="O10"/>
  <c r="P10"/>
  <c r="Q28"/>
  <c r="G28"/>
  <c r="Q34"/>
  <c r="G34"/>
  <c r="P8"/>
  <c r="P24"/>
  <c r="Q16"/>
  <c r="G16"/>
  <c r="P18"/>
  <c r="P26"/>
  <c r="P32"/>
  <c r="Q12"/>
  <c r="G12"/>
  <c r="Q14"/>
  <c r="G14"/>
  <c r="Q20"/>
  <c r="G20"/>
  <c r="Q22"/>
  <c r="G22"/>
  <c r="Q30"/>
  <c r="G30"/>
  <c r="Q36"/>
  <c r="G36"/>
  <c r="Q32"/>
  <c r="G32"/>
  <c r="Q26"/>
  <c r="G26"/>
  <c r="Q10"/>
  <c r="G10"/>
  <c r="Q18"/>
  <c r="G18"/>
  <c r="Q24"/>
  <c r="G24"/>
  <c r="F5"/>
  <c r="Q8"/>
  <c r="G8"/>
  <c r="R8"/>
  <c r="G5"/>
  <c r="N36" i="43"/>
  <c r="N37"/>
  <c r="N38"/>
  <c r="N39"/>
  <c r="N40"/>
  <c r="N41"/>
  <c r="N42"/>
  <c r="N43"/>
  <c r="N35"/>
  <c r="N27"/>
  <c r="N28"/>
  <c r="N29"/>
  <c r="N30"/>
  <c r="N31"/>
  <c r="N32"/>
  <c r="N33"/>
  <c r="N34"/>
  <c r="N26"/>
  <c r="K26"/>
  <c r="L26"/>
  <c r="M26"/>
  <c r="O26"/>
  <c r="P26"/>
  <c r="N18"/>
  <c r="N19"/>
  <c r="N20"/>
  <c r="N21"/>
  <c r="N22"/>
  <c r="N23"/>
  <c r="N24"/>
  <c r="N25"/>
  <c r="N17"/>
  <c r="K17"/>
  <c r="L17"/>
  <c r="M17"/>
  <c r="O17"/>
  <c r="P17"/>
  <c r="K18"/>
  <c r="L18"/>
  <c r="M18"/>
  <c r="O18"/>
  <c r="P18"/>
  <c r="K19"/>
  <c r="L19"/>
  <c r="M19"/>
  <c r="O19"/>
  <c r="P19"/>
  <c r="K20"/>
  <c r="L20"/>
  <c r="M20"/>
  <c r="O20"/>
  <c r="P20"/>
  <c r="K21"/>
  <c r="L21"/>
  <c r="M21"/>
  <c r="O21"/>
  <c r="K22"/>
  <c r="L22"/>
  <c r="M22"/>
  <c r="O22"/>
  <c r="P22"/>
  <c r="K23"/>
  <c r="L23"/>
  <c r="M23"/>
  <c r="O23"/>
  <c r="P23"/>
  <c r="K24"/>
  <c r="L24"/>
  <c r="M24"/>
  <c r="O24"/>
  <c r="P24"/>
  <c r="K25"/>
  <c r="L25"/>
  <c r="M25"/>
  <c r="O25"/>
  <c r="P25"/>
  <c r="K27"/>
  <c r="L27"/>
  <c r="M27"/>
  <c r="O27"/>
  <c r="P27"/>
  <c r="K28"/>
  <c r="L28"/>
  <c r="M28"/>
  <c r="O28"/>
  <c r="P28"/>
  <c r="K29"/>
  <c r="L29"/>
  <c r="M29"/>
  <c r="O29"/>
  <c r="K30"/>
  <c r="L30"/>
  <c r="M30"/>
  <c r="O30"/>
  <c r="P30"/>
  <c r="K31"/>
  <c r="L31"/>
  <c r="M31"/>
  <c r="O31"/>
  <c r="P31"/>
  <c r="K32"/>
  <c r="L32"/>
  <c r="M32"/>
  <c r="O32"/>
  <c r="P32"/>
  <c r="K33"/>
  <c r="L33"/>
  <c r="M33"/>
  <c r="O33"/>
  <c r="K34"/>
  <c r="L34"/>
  <c r="M34"/>
  <c r="O34"/>
  <c r="P34"/>
  <c r="K35"/>
  <c r="L35"/>
  <c r="M35"/>
  <c r="O35"/>
  <c r="K36"/>
  <c r="L36"/>
  <c r="M36"/>
  <c r="O36"/>
  <c r="P36"/>
  <c r="K37"/>
  <c r="L37"/>
  <c r="M37"/>
  <c r="O37"/>
  <c r="K38"/>
  <c r="L38"/>
  <c r="M38"/>
  <c r="O38"/>
  <c r="K39"/>
  <c r="L39"/>
  <c r="M39"/>
  <c r="O39"/>
  <c r="K40"/>
  <c r="L40"/>
  <c r="M40"/>
  <c r="O40"/>
  <c r="K41"/>
  <c r="L41"/>
  <c r="M41"/>
  <c r="O41"/>
  <c r="K42"/>
  <c r="L42"/>
  <c r="M42"/>
  <c r="O42"/>
  <c r="K43"/>
  <c r="L43"/>
  <c r="M43"/>
  <c r="O43"/>
  <c r="N9"/>
  <c r="N10"/>
  <c r="N11"/>
  <c r="N12"/>
  <c r="N13"/>
  <c r="N14"/>
  <c r="N15"/>
  <c r="N16"/>
  <c r="N8"/>
  <c r="K9"/>
  <c r="L9"/>
  <c r="M9"/>
  <c r="O9"/>
  <c r="K10"/>
  <c r="L10"/>
  <c r="M10"/>
  <c r="O10"/>
  <c r="K11"/>
  <c r="L11"/>
  <c r="M11"/>
  <c r="O11"/>
  <c r="K12"/>
  <c r="L12"/>
  <c r="M12"/>
  <c r="O12"/>
  <c r="K13"/>
  <c r="L13"/>
  <c r="M13"/>
  <c r="O13"/>
  <c r="O16"/>
  <c r="M16"/>
  <c r="L16"/>
  <c r="K16"/>
  <c r="O15"/>
  <c r="M15"/>
  <c r="L15"/>
  <c r="K15"/>
  <c r="O14"/>
  <c r="M14"/>
  <c r="L14"/>
  <c r="K14"/>
  <c r="O8"/>
  <c r="M8"/>
  <c r="L8"/>
  <c r="K8"/>
  <c r="D5"/>
  <c r="D3"/>
  <c r="P35"/>
  <c r="P33"/>
  <c r="P29"/>
  <c r="P39"/>
  <c r="P41"/>
  <c r="P37"/>
  <c r="P40"/>
  <c r="P43"/>
  <c r="P42"/>
  <c r="P38"/>
  <c r="P21"/>
  <c r="Q26"/>
  <c r="Q17"/>
  <c r="P9"/>
  <c r="P15"/>
  <c r="P10"/>
  <c r="P12"/>
  <c r="P13"/>
  <c r="P11"/>
  <c r="P14"/>
  <c r="P16"/>
  <c r="P8"/>
  <c r="Q35"/>
  <c r="Q8"/>
  <c r="G5"/>
  <c r="H35"/>
  <c r="H17"/>
  <c r="R17"/>
  <c r="R26"/>
  <c r="H26"/>
  <c r="R35"/>
  <c r="H8"/>
  <c r="R8"/>
  <c r="H5"/>
  <c r="S8"/>
  <c r="J9" i="7"/>
  <c r="K9"/>
  <c r="L9"/>
  <c r="M9"/>
  <c r="N9"/>
  <c r="J10"/>
  <c r="K10"/>
  <c r="L10"/>
  <c r="M10"/>
  <c r="N10"/>
  <c r="J11"/>
  <c r="K11"/>
  <c r="L11"/>
  <c r="M11"/>
  <c r="N11"/>
  <c r="J12"/>
  <c r="K12"/>
  <c r="L12"/>
  <c r="M12"/>
  <c r="N12"/>
  <c r="J13"/>
  <c r="K13"/>
  <c r="L13"/>
  <c r="M13"/>
  <c r="N13"/>
  <c r="J14"/>
  <c r="K14"/>
  <c r="L14"/>
  <c r="M14"/>
  <c r="N14"/>
  <c r="J15"/>
  <c r="K15"/>
  <c r="L15"/>
  <c r="M15"/>
  <c r="N15"/>
  <c r="J16"/>
  <c r="K16"/>
  <c r="L16"/>
  <c r="M16"/>
  <c r="N16"/>
  <c r="J17"/>
  <c r="K17"/>
  <c r="L17"/>
  <c r="M17"/>
  <c r="N17"/>
  <c r="J18"/>
  <c r="K18"/>
  <c r="L18"/>
  <c r="M18"/>
  <c r="N18"/>
  <c r="J19"/>
  <c r="K19"/>
  <c r="L19"/>
  <c r="M19"/>
  <c r="N19"/>
  <c r="J20"/>
  <c r="K20"/>
  <c r="L20"/>
  <c r="M20"/>
  <c r="N20"/>
  <c r="J21"/>
  <c r="K21"/>
  <c r="L21"/>
  <c r="M21"/>
  <c r="N21"/>
  <c r="J22"/>
  <c r="K22"/>
  <c r="L22"/>
  <c r="M22"/>
  <c r="N22"/>
  <c r="N8"/>
  <c r="M8"/>
  <c r="L8"/>
  <c r="K8"/>
  <c r="J8"/>
  <c r="C5"/>
  <c r="C3"/>
  <c r="O14"/>
  <c r="P14"/>
  <c r="G14"/>
  <c r="O10"/>
  <c r="P10"/>
  <c r="O20"/>
  <c r="P20"/>
  <c r="G20"/>
  <c r="O16"/>
  <c r="P16"/>
  <c r="G16"/>
  <c r="O12"/>
  <c r="P12"/>
  <c r="G12"/>
  <c r="O22"/>
  <c r="P22"/>
  <c r="G22"/>
  <c r="O18"/>
  <c r="P18"/>
  <c r="G18"/>
  <c r="O19"/>
  <c r="P19"/>
  <c r="G19"/>
  <c r="O15"/>
  <c r="P15"/>
  <c r="G15"/>
  <c r="O11"/>
  <c r="P11"/>
  <c r="G11"/>
  <c r="O21"/>
  <c r="P21"/>
  <c r="G21"/>
  <c r="O17"/>
  <c r="P17"/>
  <c r="G17"/>
  <c r="O13"/>
  <c r="P13"/>
  <c r="G13"/>
  <c r="O9"/>
  <c r="P9"/>
  <c r="O8"/>
  <c r="P8"/>
  <c r="G8"/>
  <c r="G10"/>
  <c r="R9"/>
  <c r="G5"/>
  <c r="F5"/>
  <c r="G9"/>
  <c r="N37" i="40"/>
  <c r="L37"/>
  <c r="K37"/>
  <c r="J37"/>
  <c r="O37"/>
  <c r="N36"/>
  <c r="M36"/>
  <c r="L36"/>
  <c r="K36"/>
  <c r="J36"/>
  <c r="O36"/>
  <c r="P36"/>
  <c r="N35"/>
  <c r="L35"/>
  <c r="K35"/>
  <c r="J35"/>
  <c r="O35"/>
  <c r="N34"/>
  <c r="M34"/>
  <c r="L34"/>
  <c r="K34"/>
  <c r="J34"/>
  <c r="O34"/>
  <c r="N33"/>
  <c r="L33"/>
  <c r="K33"/>
  <c r="J33"/>
  <c r="O33"/>
  <c r="N32"/>
  <c r="M32"/>
  <c r="L32"/>
  <c r="K32"/>
  <c r="J32"/>
  <c r="O32"/>
  <c r="P32"/>
  <c r="J31"/>
  <c r="K31"/>
  <c r="L31"/>
  <c r="N31"/>
  <c r="O31"/>
  <c r="N30"/>
  <c r="M30"/>
  <c r="L30"/>
  <c r="K30"/>
  <c r="J30"/>
  <c r="O30"/>
  <c r="P30"/>
  <c r="N29"/>
  <c r="L29"/>
  <c r="K29"/>
  <c r="J29"/>
  <c r="O29"/>
  <c r="N28"/>
  <c r="M28"/>
  <c r="L28"/>
  <c r="K28"/>
  <c r="J28"/>
  <c r="O28"/>
  <c r="N27"/>
  <c r="L27"/>
  <c r="K27"/>
  <c r="J27"/>
  <c r="O27"/>
  <c r="N26"/>
  <c r="M26"/>
  <c r="L26"/>
  <c r="K26"/>
  <c r="J26"/>
  <c r="O26"/>
  <c r="P26"/>
  <c r="N25"/>
  <c r="L25"/>
  <c r="K25"/>
  <c r="J25"/>
  <c r="O25"/>
  <c r="N24"/>
  <c r="M24"/>
  <c r="L24"/>
  <c r="K24"/>
  <c r="J24"/>
  <c r="O24"/>
  <c r="N23"/>
  <c r="L23"/>
  <c r="K23"/>
  <c r="J23"/>
  <c r="O23"/>
  <c r="N22"/>
  <c r="M22"/>
  <c r="L22"/>
  <c r="K22"/>
  <c r="J22"/>
  <c r="O22"/>
  <c r="P22"/>
  <c r="N21"/>
  <c r="L21"/>
  <c r="K21"/>
  <c r="J21"/>
  <c r="O21"/>
  <c r="N20"/>
  <c r="M20"/>
  <c r="L20"/>
  <c r="K20"/>
  <c r="J20"/>
  <c r="O20"/>
  <c r="J19"/>
  <c r="K19"/>
  <c r="L19"/>
  <c r="N19"/>
  <c r="O19"/>
  <c r="N18"/>
  <c r="M18"/>
  <c r="L18"/>
  <c r="K18"/>
  <c r="J18"/>
  <c r="O18"/>
  <c r="P18"/>
  <c r="N17"/>
  <c r="L17"/>
  <c r="K17"/>
  <c r="J17"/>
  <c r="O17"/>
  <c r="N16"/>
  <c r="M16"/>
  <c r="L16"/>
  <c r="K16"/>
  <c r="J16"/>
  <c r="O16"/>
  <c r="P16"/>
  <c r="N15"/>
  <c r="L15"/>
  <c r="K15"/>
  <c r="J15"/>
  <c r="O15"/>
  <c r="N14"/>
  <c r="M14"/>
  <c r="L14"/>
  <c r="K14"/>
  <c r="J14"/>
  <c r="O14"/>
  <c r="N13"/>
  <c r="L13"/>
  <c r="K13"/>
  <c r="J13"/>
  <c r="O13"/>
  <c r="N12"/>
  <c r="M12"/>
  <c r="L12"/>
  <c r="K12"/>
  <c r="J12"/>
  <c r="O12"/>
  <c r="P12"/>
  <c r="N11"/>
  <c r="L11"/>
  <c r="K11"/>
  <c r="J11"/>
  <c r="O11"/>
  <c r="N10"/>
  <c r="M10"/>
  <c r="L10"/>
  <c r="K10"/>
  <c r="J10"/>
  <c r="N9"/>
  <c r="L9"/>
  <c r="K9"/>
  <c r="J9"/>
  <c r="O9"/>
  <c r="N8"/>
  <c r="M8"/>
  <c r="L8"/>
  <c r="K8"/>
  <c r="J8"/>
  <c r="O8"/>
  <c r="P8"/>
  <c r="C5"/>
  <c r="C3"/>
  <c r="O10"/>
  <c r="P10"/>
  <c r="P14"/>
  <c r="P20"/>
  <c r="P24"/>
  <c r="P28"/>
  <c r="P34"/>
  <c r="F5"/>
  <c r="Q12"/>
  <c r="G12"/>
  <c r="Q26"/>
  <c r="G26"/>
  <c r="Q32"/>
  <c r="G32"/>
  <c r="Q18"/>
  <c r="G18"/>
  <c r="Q8"/>
  <c r="G8"/>
  <c r="Q16"/>
  <c r="G16"/>
  <c r="Q22"/>
  <c r="G22"/>
  <c r="Q30"/>
  <c r="G30"/>
  <c r="Q36"/>
  <c r="G36"/>
  <c r="Q20"/>
  <c r="G20"/>
  <c r="Q14"/>
  <c r="G14"/>
  <c r="Q10"/>
  <c r="Q24"/>
  <c r="Q28"/>
  <c r="Q34"/>
  <c r="R8"/>
  <c r="G10"/>
  <c r="G34"/>
  <c r="G24"/>
  <c r="G28"/>
  <c r="G5"/>
  <c r="J44" i="14"/>
  <c r="K44"/>
  <c r="L44"/>
  <c r="M44"/>
  <c r="N44"/>
  <c r="O44"/>
  <c r="J45"/>
  <c r="K45"/>
  <c r="L45"/>
  <c r="M45"/>
  <c r="N45"/>
  <c r="O45"/>
  <c r="J46"/>
  <c r="K46"/>
  <c r="L46"/>
  <c r="M46"/>
  <c r="N46"/>
  <c r="O46"/>
  <c r="J47"/>
  <c r="K47"/>
  <c r="L47"/>
  <c r="M47"/>
  <c r="N47"/>
  <c r="O47"/>
  <c r="J36"/>
  <c r="K36"/>
  <c r="L36"/>
  <c r="M36"/>
  <c r="N36"/>
  <c r="O36"/>
  <c r="J37"/>
  <c r="K37"/>
  <c r="L37"/>
  <c r="M37"/>
  <c r="N37"/>
  <c r="O37"/>
  <c r="J38"/>
  <c r="K38"/>
  <c r="L38"/>
  <c r="M38"/>
  <c r="N38"/>
  <c r="O38"/>
  <c r="J39"/>
  <c r="K39"/>
  <c r="L39"/>
  <c r="M39"/>
  <c r="N39"/>
  <c r="O39"/>
  <c r="J40"/>
  <c r="K40"/>
  <c r="L40"/>
  <c r="M40"/>
  <c r="N40"/>
  <c r="O40"/>
  <c r="J41"/>
  <c r="K41"/>
  <c r="L41"/>
  <c r="M41"/>
  <c r="N41"/>
  <c r="O41"/>
  <c r="J42"/>
  <c r="K42"/>
  <c r="L42"/>
  <c r="M42"/>
  <c r="N42"/>
  <c r="O42"/>
  <c r="J43"/>
  <c r="K43"/>
  <c r="L43"/>
  <c r="M43"/>
  <c r="N43"/>
  <c r="O43"/>
  <c r="P40"/>
  <c r="J12"/>
  <c r="K12"/>
  <c r="L12"/>
  <c r="M12"/>
  <c r="N12"/>
  <c r="O12"/>
  <c r="J13"/>
  <c r="K13"/>
  <c r="L13"/>
  <c r="M13"/>
  <c r="N13"/>
  <c r="O13"/>
  <c r="J14"/>
  <c r="K14"/>
  <c r="L14"/>
  <c r="M14"/>
  <c r="N14"/>
  <c r="O14"/>
  <c r="J15"/>
  <c r="K15"/>
  <c r="L15"/>
  <c r="M15"/>
  <c r="N15"/>
  <c r="O15"/>
  <c r="P12"/>
  <c r="J16"/>
  <c r="K16"/>
  <c r="L16"/>
  <c r="M16"/>
  <c r="N16"/>
  <c r="O16"/>
  <c r="J17"/>
  <c r="K17"/>
  <c r="L17"/>
  <c r="M17"/>
  <c r="N17"/>
  <c r="O17"/>
  <c r="J18"/>
  <c r="K18"/>
  <c r="L18"/>
  <c r="M18"/>
  <c r="N18"/>
  <c r="O18"/>
  <c r="J19"/>
  <c r="K19"/>
  <c r="L19"/>
  <c r="M19"/>
  <c r="N19"/>
  <c r="O19"/>
  <c r="J20"/>
  <c r="K20"/>
  <c r="L20"/>
  <c r="M20"/>
  <c r="N20"/>
  <c r="O20"/>
  <c r="J21"/>
  <c r="K21"/>
  <c r="L21"/>
  <c r="M21"/>
  <c r="N21"/>
  <c r="O21"/>
  <c r="J22"/>
  <c r="K22"/>
  <c r="L22"/>
  <c r="M22"/>
  <c r="N22"/>
  <c r="O22"/>
  <c r="J23"/>
  <c r="K23"/>
  <c r="L23"/>
  <c r="M23"/>
  <c r="N23"/>
  <c r="O23"/>
  <c r="J24"/>
  <c r="K24"/>
  <c r="L24"/>
  <c r="M24"/>
  <c r="N24"/>
  <c r="O24"/>
  <c r="J25"/>
  <c r="K25"/>
  <c r="L25"/>
  <c r="M25"/>
  <c r="N25"/>
  <c r="O25"/>
  <c r="J26"/>
  <c r="K26"/>
  <c r="L26"/>
  <c r="M26"/>
  <c r="N26"/>
  <c r="O26"/>
  <c r="J27"/>
  <c r="K27"/>
  <c r="L27"/>
  <c r="M27"/>
  <c r="N27"/>
  <c r="O27"/>
  <c r="J28"/>
  <c r="K28"/>
  <c r="L28"/>
  <c r="M28"/>
  <c r="N28"/>
  <c r="O28"/>
  <c r="J29"/>
  <c r="K29"/>
  <c r="L29"/>
  <c r="M29"/>
  <c r="N29"/>
  <c r="O29"/>
  <c r="J30"/>
  <c r="K30"/>
  <c r="L30"/>
  <c r="M30"/>
  <c r="N30"/>
  <c r="O30"/>
  <c r="J31"/>
  <c r="K31"/>
  <c r="L31"/>
  <c r="M31"/>
  <c r="N31"/>
  <c r="O31"/>
  <c r="J32"/>
  <c r="K32"/>
  <c r="L32"/>
  <c r="M32"/>
  <c r="N32"/>
  <c r="O32"/>
  <c r="J33"/>
  <c r="K33"/>
  <c r="L33"/>
  <c r="M33"/>
  <c r="N33"/>
  <c r="J34"/>
  <c r="K34"/>
  <c r="L34"/>
  <c r="M34"/>
  <c r="N34"/>
  <c r="O34"/>
  <c r="J35"/>
  <c r="K35"/>
  <c r="L35"/>
  <c r="M35"/>
  <c r="N35"/>
  <c r="O35"/>
  <c r="M11"/>
  <c r="M10"/>
  <c r="M9"/>
  <c r="N9"/>
  <c r="N10"/>
  <c r="J9"/>
  <c r="J10"/>
  <c r="L9"/>
  <c r="L10"/>
  <c r="K9"/>
  <c r="K10"/>
  <c r="N11"/>
  <c r="L11"/>
  <c r="K11"/>
  <c r="J11"/>
  <c r="N8"/>
  <c r="M8"/>
  <c r="L8"/>
  <c r="K8"/>
  <c r="J8"/>
  <c r="C5"/>
  <c r="C3"/>
  <c r="P24"/>
  <c r="O33"/>
  <c r="P32"/>
  <c r="G32"/>
  <c r="P44"/>
  <c r="G40"/>
  <c r="Q40"/>
  <c r="P36"/>
  <c r="P20"/>
  <c r="G12"/>
  <c r="Q12"/>
  <c r="P28"/>
  <c r="P16"/>
  <c r="O9"/>
  <c r="O10"/>
  <c r="O8"/>
  <c r="O11"/>
  <c r="G24"/>
  <c r="P8"/>
  <c r="F5"/>
  <c r="Q24"/>
  <c r="Q8"/>
  <c r="Q16"/>
  <c r="Q20"/>
  <c r="Q28"/>
  <c r="Q32"/>
  <c r="Q36"/>
  <c r="Q44"/>
  <c r="R8"/>
  <c r="G44"/>
  <c r="G36"/>
  <c r="G28"/>
  <c r="G16"/>
  <c r="G20"/>
  <c r="G5"/>
  <c r="G8"/>
  <c r="N22" i="49"/>
  <c r="M22"/>
  <c r="L22"/>
  <c r="K22"/>
  <c r="J22"/>
  <c r="O22"/>
  <c r="P22"/>
  <c r="G22"/>
  <c r="N21"/>
  <c r="M21"/>
  <c r="L21"/>
  <c r="K21"/>
  <c r="J21"/>
  <c r="O21"/>
  <c r="P21"/>
  <c r="G21"/>
  <c r="N20"/>
  <c r="M20"/>
  <c r="L20"/>
  <c r="K20"/>
  <c r="J20"/>
  <c r="O20"/>
  <c r="P20"/>
  <c r="G20"/>
  <c r="N19"/>
  <c r="M19"/>
  <c r="L19"/>
  <c r="K19"/>
  <c r="J19"/>
  <c r="O19"/>
  <c r="P19"/>
  <c r="G19"/>
  <c r="N18"/>
  <c r="M18"/>
  <c r="L18"/>
  <c r="K18"/>
  <c r="J18"/>
  <c r="O18"/>
  <c r="P18"/>
  <c r="G18"/>
  <c r="N17"/>
  <c r="M17"/>
  <c r="L17"/>
  <c r="K17"/>
  <c r="J17"/>
  <c r="O17"/>
  <c r="P17"/>
  <c r="G17"/>
  <c r="N16"/>
  <c r="M16"/>
  <c r="L16"/>
  <c r="K16"/>
  <c r="J16"/>
  <c r="O16"/>
  <c r="P16"/>
  <c r="G16"/>
  <c r="N15"/>
  <c r="M15"/>
  <c r="L15"/>
  <c r="K15"/>
  <c r="J15"/>
  <c r="O15"/>
  <c r="P15"/>
  <c r="G15"/>
  <c r="N14"/>
  <c r="M14"/>
  <c r="L14"/>
  <c r="K14"/>
  <c r="J14"/>
  <c r="O14"/>
  <c r="P14"/>
  <c r="G14"/>
  <c r="N13"/>
  <c r="M13"/>
  <c r="L13"/>
  <c r="K13"/>
  <c r="J13"/>
  <c r="O13"/>
  <c r="P13"/>
  <c r="G13"/>
  <c r="N12"/>
  <c r="M12"/>
  <c r="L12"/>
  <c r="K12"/>
  <c r="J12"/>
  <c r="O12"/>
  <c r="P12"/>
  <c r="G12"/>
  <c r="N11"/>
  <c r="M11"/>
  <c r="L11"/>
  <c r="K11"/>
  <c r="J11"/>
  <c r="O11"/>
  <c r="P11"/>
  <c r="G11"/>
  <c r="N10"/>
  <c r="M10"/>
  <c r="L10"/>
  <c r="K10"/>
  <c r="J10"/>
  <c r="O10"/>
  <c r="P10"/>
  <c r="G10"/>
  <c r="J9"/>
  <c r="K9"/>
  <c r="L9"/>
  <c r="M9"/>
  <c r="N9"/>
  <c r="O9"/>
  <c r="P9"/>
  <c r="G9"/>
  <c r="J8"/>
  <c r="K8"/>
  <c r="L8"/>
  <c r="M8"/>
  <c r="N8"/>
  <c r="O8"/>
  <c r="P8"/>
  <c r="C5"/>
  <c r="C3"/>
  <c r="R9"/>
  <c r="G8"/>
  <c r="G5"/>
  <c r="F5"/>
  <c r="N37" i="10"/>
  <c r="L37"/>
  <c r="K37"/>
  <c r="J37"/>
  <c r="O37"/>
  <c r="J36"/>
  <c r="K36"/>
  <c r="L36"/>
  <c r="M36"/>
  <c r="N36"/>
  <c r="O36"/>
  <c r="P36"/>
  <c r="N35"/>
  <c r="L35"/>
  <c r="K35"/>
  <c r="J35"/>
  <c r="O35"/>
  <c r="N34"/>
  <c r="M34"/>
  <c r="L34"/>
  <c r="K34"/>
  <c r="J34"/>
  <c r="O34"/>
  <c r="N33"/>
  <c r="L33"/>
  <c r="K33"/>
  <c r="J33"/>
  <c r="O33"/>
  <c r="J32"/>
  <c r="K32"/>
  <c r="L32"/>
  <c r="M32"/>
  <c r="N32"/>
  <c r="O32"/>
  <c r="P32"/>
  <c r="N31"/>
  <c r="L31"/>
  <c r="K31"/>
  <c r="J31"/>
  <c r="O31"/>
  <c r="N30"/>
  <c r="M30"/>
  <c r="L30"/>
  <c r="K30"/>
  <c r="J30"/>
  <c r="O30"/>
  <c r="P30"/>
  <c r="N29"/>
  <c r="L29"/>
  <c r="K29"/>
  <c r="J29"/>
  <c r="O29"/>
  <c r="N28"/>
  <c r="M28"/>
  <c r="L28"/>
  <c r="K28"/>
  <c r="J28"/>
  <c r="O28"/>
  <c r="N27"/>
  <c r="L27"/>
  <c r="K27"/>
  <c r="J27"/>
  <c r="O27"/>
  <c r="N26"/>
  <c r="M26"/>
  <c r="L26"/>
  <c r="K26"/>
  <c r="J26"/>
  <c r="O26"/>
  <c r="P26"/>
  <c r="N25"/>
  <c r="L25"/>
  <c r="K25"/>
  <c r="J25"/>
  <c r="O25"/>
  <c r="J24"/>
  <c r="K24"/>
  <c r="L24"/>
  <c r="M24"/>
  <c r="N24"/>
  <c r="O24"/>
  <c r="P24"/>
  <c r="N23"/>
  <c r="L23"/>
  <c r="K23"/>
  <c r="J23"/>
  <c r="O23"/>
  <c r="N22"/>
  <c r="M22"/>
  <c r="L22"/>
  <c r="K22"/>
  <c r="J22"/>
  <c r="O22"/>
  <c r="P22"/>
  <c r="N21"/>
  <c r="L21"/>
  <c r="K21"/>
  <c r="J21"/>
  <c r="O21"/>
  <c r="N20"/>
  <c r="M20"/>
  <c r="L20"/>
  <c r="K20"/>
  <c r="J20"/>
  <c r="O20"/>
  <c r="P20"/>
  <c r="N19"/>
  <c r="L19"/>
  <c r="K19"/>
  <c r="J19"/>
  <c r="O19"/>
  <c r="N18"/>
  <c r="M18"/>
  <c r="L18"/>
  <c r="K18"/>
  <c r="J18"/>
  <c r="O18"/>
  <c r="P18"/>
  <c r="N17"/>
  <c r="L17"/>
  <c r="K17"/>
  <c r="J17"/>
  <c r="O17"/>
  <c r="N16"/>
  <c r="M16"/>
  <c r="L16"/>
  <c r="K16"/>
  <c r="J16"/>
  <c r="O16"/>
  <c r="P16"/>
  <c r="N15"/>
  <c r="L15"/>
  <c r="K15"/>
  <c r="J15"/>
  <c r="O15"/>
  <c r="N14"/>
  <c r="M14"/>
  <c r="L14"/>
  <c r="K14"/>
  <c r="J14"/>
  <c r="O14"/>
  <c r="P14"/>
  <c r="N13"/>
  <c r="L13"/>
  <c r="K13"/>
  <c r="J13"/>
  <c r="O13"/>
  <c r="N12"/>
  <c r="M12"/>
  <c r="L12"/>
  <c r="K12"/>
  <c r="J12"/>
  <c r="N11"/>
  <c r="L11"/>
  <c r="K11"/>
  <c r="J11"/>
  <c r="O11"/>
  <c r="N10"/>
  <c r="M10"/>
  <c r="L10"/>
  <c r="K10"/>
  <c r="J10"/>
  <c r="N9"/>
  <c r="L9"/>
  <c r="K9"/>
  <c r="J9"/>
  <c r="O9"/>
  <c r="N8"/>
  <c r="M8"/>
  <c r="L8"/>
  <c r="K8"/>
  <c r="J8"/>
  <c r="O8"/>
  <c r="P8"/>
  <c r="C5"/>
  <c r="C3"/>
  <c r="O12"/>
  <c r="P12"/>
  <c r="Q12"/>
  <c r="O10"/>
  <c r="P10"/>
  <c r="Q10"/>
  <c r="Q8"/>
  <c r="G8"/>
  <c r="Q16"/>
  <c r="G16"/>
  <c r="Q24"/>
  <c r="G24"/>
  <c r="G18"/>
  <c r="Q18"/>
  <c r="Q26"/>
  <c r="G26"/>
  <c r="Q32"/>
  <c r="G32"/>
  <c r="Q20"/>
  <c r="G20"/>
  <c r="P34"/>
  <c r="G14"/>
  <c r="Q14"/>
  <c r="Q22"/>
  <c r="G22"/>
  <c r="P28"/>
  <c r="Q30"/>
  <c r="G30"/>
  <c r="Q36"/>
  <c r="G36"/>
  <c r="G12"/>
  <c r="G10"/>
  <c r="Q28"/>
  <c r="G28"/>
  <c r="Q34"/>
  <c r="G5"/>
  <c r="G34"/>
  <c r="F5"/>
  <c r="R8"/>
  <c r="N47" i="22"/>
  <c r="M47"/>
  <c r="L47"/>
  <c r="K47"/>
  <c r="J47"/>
  <c r="N46"/>
  <c r="M46"/>
  <c r="L46"/>
  <c r="K46"/>
  <c r="J46"/>
  <c r="N45"/>
  <c r="M45"/>
  <c r="L45"/>
  <c r="K45"/>
  <c r="J45"/>
  <c r="N44"/>
  <c r="M44"/>
  <c r="L44"/>
  <c r="K44"/>
  <c r="J44"/>
  <c r="N43"/>
  <c r="M43"/>
  <c r="L43"/>
  <c r="K43"/>
  <c r="J43"/>
  <c r="N42"/>
  <c r="M42"/>
  <c r="L42"/>
  <c r="K42"/>
  <c r="J42"/>
  <c r="N41"/>
  <c r="M41"/>
  <c r="L41"/>
  <c r="K41"/>
  <c r="J41"/>
  <c r="N40"/>
  <c r="M40"/>
  <c r="L40"/>
  <c r="K40"/>
  <c r="J40"/>
  <c r="N39"/>
  <c r="M39"/>
  <c r="L39"/>
  <c r="K39"/>
  <c r="J39"/>
  <c r="O39"/>
  <c r="N38"/>
  <c r="M38"/>
  <c r="L38"/>
  <c r="K38"/>
  <c r="J38"/>
  <c r="O38"/>
  <c r="J37"/>
  <c r="K37"/>
  <c r="L37"/>
  <c r="M37"/>
  <c r="N37"/>
  <c r="O37"/>
  <c r="N36"/>
  <c r="M36"/>
  <c r="L36"/>
  <c r="K36"/>
  <c r="J36"/>
  <c r="O36"/>
  <c r="P36"/>
  <c r="N35"/>
  <c r="M35"/>
  <c r="L35"/>
  <c r="K35"/>
  <c r="J35"/>
  <c r="O35"/>
  <c r="N34"/>
  <c r="M34"/>
  <c r="L34"/>
  <c r="K34"/>
  <c r="J34"/>
  <c r="O34"/>
  <c r="N33"/>
  <c r="M33"/>
  <c r="L33"/>
  <c r="K33"/>
  <c r="J33"/>
  <c r="O33"/>
  <c r="N32"/>
  <c r="M32"/>
  <c r="L32"/>
  <c r="K32"/>
  <c r="J32"/>
  <c r="O32"/>
  <c r="N31"/>
  <c r="M31"/>
  <c r="L31"/>
  <c r="K31"/>
  <c r="J31"/>
  <c r="O31"/>
  <c r="J30"/>
  <c r="K30"/>
  <c r="L30"/>
  <c r="M30"/>
  <c r="N30"/>
  <c r="O30"/>
  <c r="N29"/>
  <c r="M29"/>
  <c r="L29"/>
  <c r="K29"/>
  <c r="J29"/>
  <c r="O29"/>
  <c r="N28"/>
  <c r="M28"/>
  <c r="L28"/>
  <c r="K28"/>
  <c r="J28"/>
  <c r="O28"/>
  <c r="P28"/>
  <c r="N27"/>
  <c r="M27"/>
  <c r="L27"/>
  <c r="K27"/>
  <c r="J27"/>
  <c r="O27"/>
  <c r="N26"/>
  <c r="M26"/>
  <c r="L26"/>
  <c r="K26"/>
  <c r="J26"/>
  <c r="O26"/>
  <c r="N25"/>
  <c r="M25"/>
  <c r="L25"/>
  <c r="K25"/>
  <c r="J25"/>
  <c r="O25"/>
  <c r="N24"/>
  <c r="M24"/>
  <c r="L24"/>
  <c r="K24"/>
  <c r="J24"/>
  <c r="O24"/>
  <c r="N23"/>
  <c r="M23"/>
  <c r="L23"/>
  <c r="K23"/>
  <c r="J23"/>
  <c r="O23"/>
  <c r="N22"/>
  <c r="M22"/>
  <c r="L22"/>
  <c r="K22"/>
  <c r="J22"/>
  <c r="O22"/>
  <c r="N21"/>
  <c r="M21"/>
  <c r="L21"/>
  <c r="K21"/>
  <c r="J21"/>
  <c r="O21"/>
  <c r="N20"/>
  <c r="M20"/>
  <c r="L20"/>
  <c r="K20"/>
  <c r="J20"/>
  <c r="O20"/>
  <c r="N19"/>
  <c r="M19"/>
  <c r="L19"/>
  <c r="K19"/>
  <c r="J19"/>
  <c r="O19"/>
  <c r="N18"/>
  <c r="M18"/>
  <c r="L18"/>
  <c r="K18"/>
  <c r="J18"/>
  <c r="O18"/>
  <c r="N17"/>
  <c r="M17"/>
  <c r="L17"/>
  <c r="K17"/>
  <c r="J17"/>
  <c r="O17"/>
  <c r="N16"/>
  <c r="M16"/>
  <c r="L16"/>
  <c r="K16"/>
  <c r="J16"/>
  <c r="O16"/>
  <c r="N15"/>
  <c r="M15"/>
  <c r="L15"/>
  <c r="K15"/>
  <c r="J15"/>
  <c r="O15"/>
  <c r="J14"/>
  <c r="K14"/>
  <c r="L14"/>
  <c r="M14"/>
  <c r="N14"/>
  <c r="O14"/>
  <c r="N13"/>
  <c r="M13"/>
  <c r="L13"/>
  <c r="K13"/>
  <c r="J13"/>
  <c r="O13"/>
  <c r="N12"/>
  <c r="M12"/>
  <c r="L12"/>
  <c r="K12"/>
  <c r="J12"/>
  <c r="O12"/>
  <c r="P12"/>
  <c r="N11"/>
  <c r="M11"/>
  <c r="L11"/>
  <c r="K11"/>
  <c r="J11"/>
  <c r="O11"/>
  <c r="N10"/>
  <c r="M10"/>
  <c r="L10"/>
  <c r="K10"/>
  <c r="J10"/>
  <c r="O10"/>
  <c r="N9"/>
  <c r="M9"/>
  <c r="L9"/>
  <c r="K9"/>
  <c r="J9"/>
  <c r="O9"/>
  <c r="N8"/>
  <c r="M8"/>
  <c r="L8"/>
  <c r="K8"/>
  <c r="J8"/>
  <c r="O8"/>
  <c r="P8"/>
  <c r="C5"/>
  <c r="C3"/>
  <c r="O46"/>
  <c r="O41"/>
  <c r="O45"/>
  <c r="O42"/>
  <c r="O43"/>
  <c r="O40"/>
  <c r="O44"/>
  <c r="O47"/>
  <c r="P44"/>
  <c r="G44"/>
  <c r="Q12"/>
  <c r="G12"/>
  <c r="P16"/>
  <c r="P24"/>
  <c r="Q28"/>
  <c r="G28"/>
  <c r="Q8"/>
  <c r="G8"/>
  <c r="P20"/>
  <c r="P32"/>
  <c r="Q36"/>
  <c r="G36"/>
  <c r="P40"/>
  <c r="G40"/>
  <c r="Q24"/>
  <c r="G24"/>
  <c r="Q44"/>
  <c r="Q32"/>
  <c r="G32"/>
  <c r="F5"/>
  <c r="Q16"/>
  <c r="G16"/>
  <c r="Q20"/>
  <c r="G20"/>
  <c r="Q40"/>
  <c r="G5"/>
  <c r="R8"/>
  <c r="O57" i="36"/>
  <c r="N57"/>
  <c r="M57"/>
  <c r="L57"/>
  <c r="K57"/>
  <c r="O56"/>
  <c r="N56"/>
  <c r="M56"/>
  <c r="L56"/>
  <c r="K56"/>
  <c r="O55"/>
  <c r="N55"/>
  <c r="M55"/>
  <c r="L55"/>
  <c r="K55"/>
  <c r="O54"/>
  <c r="N54"/>
  <c r="M54"/>
  <c r="L54"/>
  <c r="K54"/>
  <c r="P54"/>
  <c r="O53"/>
  <c r="N53"/>
  <c r="M53"/>
  <c r="L53"/>
  <c r="K53"/>
  <c r="O52"/>
  <c r="N52"/>
  <c r="M52"/>
  <c r="L52"/>
  <c r="K52"/>
  <c r="O51"/>
  <c r="N51"/>
  <c r="M51"/>
  <c r="L51"/>
  <c r="K51"/>
  <c r="P51"/>
  <c r="O50"/>
  <c r="N50"/>
  <c r="M50"/>
  <c r="L50"/>
  <c r="K50"/>
  <c r="O49"/>
  <c r="N49"/>
  <c r="M49"/>
  <c r="L49"/>
  <c r="K49"/>
  <c r="O48"/>
  <c r="N48"/>
  <c r="M48"/>
  <c r="L48"/>
  <c r="K48"/>
  <c r="K47"/>
  <c r="L47"/>
  <c r="M47"/>
  <c r="N47"/>
  <c r="O47"/>
  <c r="P47"/>
  <c r="O46"/>
  <c r="N46"/>
  <c r="M46"/>
  <c r="L46"/>
  <c r="K46"/>
  <c r="O45"/>
  <c r="N45"/>
  <c r="M45"/>
  <c r="L45"/>
  <c r="K45"/>
  <c r="O44"/>
  <c r="N44"/>
  <c r="M44"/>
  <c r="L44"/>
  <c r="K44"/>
  <c r="P44"/>
  <c r="O43"/>
  <c r="N43"/>
  <c r="M43"/>
  <c r="L43"/>
  <c r="K43"/>
  <c r="O42"/>
  <c r="N42"/>
  <c r="M42"/>
  <c r="L42"/>
  <c r="K42"/>
  <c r="O41"/>
  <c r="N41"/>
  <c r="M41"/>
  <c r="L41"/>
  <c r="K41"/>
  <c r="O40"/>
  <c r="N40"/>
  <c r="M40"/>
  <c r="L40"/>
  <c r="K40"/>
  <c r="P40"/>
  <c r="O39"/>
  <c r="N39"/>
  <c r="M39"/>
  <c r="L39"/>
  <c r="K39"/>
  <c r="O38"/>
  <c r="N38"/>
  <c r="M38"/>
  <c r="L38"/>
  <c r="K38"/>
  <c r="O37"/>
  <c r="N37"/>
  <c r="M37"/>
  <c r="L37"/>
  <c r="K37"/>
  <c r="O36"/>
  <c r="N36"/>
  <c r="M36"/>
  <c r="L36"/>
  <c r="K36"/>
  <c r="O35"/>
  <c r="N35"/>
  <c r="M35"/>
  <c r="L35"/>
  <c r="K35"/>
  <c r="O34"/>
  <c r="N34"/>
  <c r="M34"/>
  <c r="L34"/>
  <c r="K34"/>
  <c r="O33"/>
  <c r="N33"/>
  <c r="M33"/>
  <c r="L33"/>
  <c r="K33"/>
  <c r="O32"/>
  <c r="N32"/>
  <c r="M32"/>
  <c r="L32"/>
  <c r="K32"/>
  <c r="O31"/>
  <c r="N31"/>
  <c r="M31"/>
  <c r="L31"/>
  <c r="K31"/>
  <c r="O30"/>
  <c r="N30"/>
  <c r="M30"/>
  <c r="L30"/>
  <c r="K30"/>
  <c r="O29"/>
  <c r="N29"/>
  <c r="M29"/>
  <c r="L29"/>
  <c r="K29"/>
  <c r="O28"/>
  <c r="N28"/>
  <c r="M28"/>
  <c r="L28"/>
  <c r="K28"/>
  <c r="O27"/>
  <c r="N27"/>
  <c r="M27"/>
  <c r="L27"/>
  <c r="K27"/>
  <c r="O26"/>
  <c r="N26"/>
  <c r="M26"/>
  <c r="L26"/>
  <c r="K26"/>
  <c r="O25"/>
  <c r="N25"/>
  <c r="M25"/>
  <c r="L25"/>
  <c r="K25"/>
  <c r="P25"/>
  <c r="O24"/>
  <c r="N24"/>
  <c r="M24"/>
  <c r="L24"/>
  <c r="K24"/>
  <c r="O23"/>
  <c r="N23"/>
  <c r="M23"/>
  <c r="L23"/>
  <c r="K23"/>
  <c r="O22"/>
  <c r="N22"/>
  <c r="M22"/>
  <c r="L22"/>
  <c r="K22"/>
  <c r="O21"/>
  <c r="N21"/>
  <c r="M21"/>
  <c r="L21"/>
  <c r="K21"/>
  <c r="O20"/>
  <c r="N20"/>
  <c r="M20"/>
  <c r="L20"/>
  <c r="K20"/>
  <c r="O19"/>
  <c r="N19"/>
  <c r="M19"/>
  <c r="L19"/>
  <c r="K19"/>
  <c r="O18"/>
  <c r="N18"/>
  <c r="M18"/>
  <c r="L18"/>
  <c r="K18"/>
  <c r="O17"/>
  <c r="N17"/>
  <c r="M17"/>
  <c r="L17"/>
  <c r="K17"/>
  <c r="O16"/>
  <c r="N16"/>
  <c r="M16"/>
  <c r="L16"/>
  <c r="K16"/>
  <c r="O15"/>
  <c r="N15"/>
  <c r="M15"/>
  <c r="L15"/>
  <c r="K15"/>
  <c r="O14"/>
  <c r="N14"/>
  <c r="M14"/>
  <c r="L14"/>
  <c r="K14"/>
  <c r="O13"/>
  <c r="N13"/>
  <c r="M13"/>
  <c r="L13"/>
  <c r="K13"/>
  <c r="O12"/>
  <c r="N12"/>
  <c r="M12"/>
  <c r="L12"/>
  <c r="K12"/>
  <c r="O11"/>
  <c r="N11"/>
  <c r="M11"/>
  <c r="L11"/>
  <c r="K11"/>
  <c r="O10"/>
  <c r="N10"/>
  <c r="M10"/>
  <c r="L10"/>
  <c r="K10"/>
  <c r="O9"/>
  <c r="N9"/>
  <c r="M9"/>
  <c r="L9"/>
  <c r="K9"/>
  <c r="O8"/>
  <c r="N8"/>
  <c r="M8"/>
  <c r="L8"/>
  <c r="K8"/>
  <c r="D5"/>
  <c r="D3"/>
  <c r="P16"/>
  <c r="P18"/>
  <c r="P22"/>
  <c r="P29"/>
  <c r="P36"/>
  <c r="P11"/>
  <c r="P14"/>
  <c r="P56"/>
  <c r="P57"/>
  <c r="P15"/>
  <c r="P33"/>
  <c r="P34"/>
  <c r="P35"/>
  <c r="P37"/>
  <c r="Q33"/>
  <c r="P41"/>
  <c r="P52"/>
  <c r="P19"/>
  <c r="P20"/>
  <c r="P21"/>
  <c r="Q18"/>
  <c r="P30"/>
  <c r="P48"/>
  <c r="P9"/>
  <c r="P23"/>
  <c r="P24"/>
  <c r="P31"/>
  <c r="P38"/>
  <c r="P42"/>
  <c r="P45"/>
  <c r="P46"/>
  <c r="P49"/>
  <c r="P55"/>
  <c r="P8"/>
  <c r="P12"/>
  <c r="P26"/>
  <c r="P10"/>
  <c r="P13"/>
  <c r="P27"/>
  <c r="P28"/>
  <c r="P32"/>
  <c r="P39"/>
  <c r="P43"/>
  <c r="P50"/>
  <c r="P53"/>
  <c r="P17"/>
  <c r="Q48"/>
  <c r="Q53"/>
  <c r="Q13"/>
  <c r="H13"/>
  <c r="Q28"/>
  <c r="Q8"/>
  <c r="R8"/>
  <c r="Q43"/>
  <c r="Q38"/>
  <c r="Q23"/>
  <c r="R13"/>
  <c r="R28"/>
  <c r="H28"/>
  <c r="H43"/>
  <c r="R43"/>
  <c r="R48"/>
  <c r="H48"/>
  <c r="R33"/>
  <c r="H33"/>
  <c r="R53"/>
  <c r="H53"/>
  <c r="R18"/>
  <c r="H18"/>
  <c r="G5"/>
  <c r="H8"/>
  <c r="H38"/>
  <c r="R38"/>
  <c r="R23"/>
  <c r="S8"/>
  <c r="H23"/>
  <c r="H5"/>
  <c r="N22" i="32"/>
  <c r="M22"/>
  <c r="L22"/>
  <c r="K22"/>
  <c r="J22"/>
  <c r="O22"/>
  <c r="P22"/>
  <c r="G22"/>
  <c r="N21"/>
  <c r="M21"/>
  <c r="L21"/>
  <c r="K21"/>
  <c r="J21"/>
  <c r="O21"/>
  <c r="P21"/>
  <c r="G21"/>
  <c r="N20"/>
  <c r="M20"/>
  <c r="L20"/>
  <c r="K20"/>
  <c r="J20"/>
  <c r="O20"/>
  <c r="P20"/>
  <c r="G20"/>
  <c r="N19"/>
  <c r="M19"/>
  <c r="L19"/>
  <c r="K19"/>
  <c r="J19"/>
  <c r="O19"/>
  <c r="P19"/>
  <c r="G19"/>
  <c r="N18"/>
  <c r="M18"/>
  <c r="L18"/>
  <c r="K18"/>
  <c r="J18"/>
  <c r="O18"/>
  <c r="P18"/>
  <c r="G18"/>
  <c r="N17"/>
  <c r="M17"/>
  <c r="L17"/>
  <c r="K17"/>
  <c r="J17"/>
  <c r="O17"/>
  <c r="P17"/>
  <c r="G17"/>
  <c r="N16"/>
  <c r="M16"/>
  <c r="L16"/>
  <c r="K16"/>
  <c r="J16"/>
  <c r="O16"/>
  <c r="P16"/>
  <c r="G16"/>
  <c r="N15"/>
  <c r="M15"/>
  <c r="L15"/>
  <c r="K15"/>
  <c r="J15"/>
  <c r="O15"/>
  <c r="P15"/>
  <c r="G15"/>
  <c r="N14"/>
  <c r="M14"/>
  <c r="L14"/>
  <c r="K14"/>
  <c r="J14"/>
  <c r="O14"/>
  <c r="P14"/>
  <c r="G14"/>
  <c r="N13"/>
  <c r="M13"/>
  <c r="L13"/>
  <c r="K13"/>
  <c r="J13"/>
  <c r="O13"/>
  <c r="P13"/>
  <c r="G13"/>
  <c r="N12"/>
  <c r="M12"/>
  <c r="L12"/>
  <c r="K12"/>
  <c r="J12"/>
  <c r="O12"/>
  <c r="P12"/>
  <c r="G12"/>
  <c r="N11"/>
  <c r="M11"/>
  <c r="L11"/>
  <c r="K11"/>
  <c r="J11"/>
  <c r="O11"/>
  <c r="P11"/>
  <c r="G11"/>
  <c r="N10"/>
  <c r="M10"/>
  <c r="L10"/>
  <c r="K10"/>
  <c r="J10"/>
  <c r="O10"/>
  <c r="P10"/>
  <c r="G10"/>
  <c r="J9"/>
  <c r="K9"/>
  <c r="L9"/>
  <c r="M9"/>
  <c r="N9"/>
  <c r="O9"/>
  <c r="P9"/>
  <c r="G9"/>
  <c r="J8"/>
  <c r="K8"/>
  <c r="L8"/>
  <c r="M8"/>
  <c r="N8"/>
  <c r="O8"/>
  <c r="P8"/>
  <c r="C5"/>
  <c r="C3"/>
  <c r="R9"/>
  <c r="G5"/>
  <c r="F5"/>
  <c r="G8"/>
  <c r="N37" i="23"/>
  <c r="L37"/>
  <c r="K37"/>
  <c r="J37"/>
  <c r="O37"/>
  <c r="J36"/>
  <c r="K36"/>
  <c r="L36"/>
  <c r="M36"/>
  <c r="N36"/>
  <c r="O36"/>
  <c r="P36"/>
  <c r="N35"/>
  <c r="L35"/>
  <c r="K35"/>
  <c r="J35"/>
  <c r="O35"/>
  <c r="N34"/>
  <c r="M34"/>
  <c r="L34"/>
  <c r="K34"/>
  <c r="J34"/>
  <c r="O34"/>
  <c r="P34"/>
  <c r="N33"/>
  <c r="L33"/>
  <c r="K33"/>
  <c r="J33"/>
  <c r="O33"/>
  <c r="J32"/>
  <c r="K32"/>
  <c r="L32"/>
  <c r="M32"/>
  <c r="N32"/>
  <c r="O32"/>
  <c r="N31"/>
  <c r="L31"/>
  <c r="K31"/>
  <c r="J31"/>
  <c r="O31"/>
  <c r="N30"/>
  <c r="M30"/>
  <c r="L30"/>
  <c r="K30"/>
  <c r="J30"/>
  <c r="O30"/>
  <c r="P30"/>
  <c r="N29"/>
  <c r="L29"/>
  <c r="K29"/>
  <c r="J29"/>
  <c r="O29"/>
  <c r="J28"/>
  <c r="K28"/>
  <c r="L28"/>
  <c r="M28"/>
  <c r="N28"/>
  <c r="O28"/>
  <c r="P28"/>
  <c r="N27"/>
  <c r="L27"/>
  <c r="K27"/>
  <c r="J27"/>
  <c r="O27"/>
  <c r="N26"/>
  <c r="M26"/>
  <c r="L26"/>
  <c r="K26"/>
  <c r="J26"/>
  <c r="O26"/>
  <c r="P26"/>
  <c r="N25"/>
  <c r="L25"/>
  <c r="K25"/>
  <c r="J25"/>
  <c r="O25"/>
  <c r="J24"/>
  <c r="K24"/>
  <c r="L24"/>
  <c r="M24"/>
  <c r="N24"/>
  <c r="O24"/>
  <c r="P24"/>
  <c r="N23"/>
  <c r="L23"/>
  <c r="K23"/>
  <c r="J23"/>
  <c r="O23"/>
  <c r="N22"/>
  <c r="M22"/>
  <c r="L22"/>
  <c r="K22"/>
  <c r="J22"/>
  <c r="O22"/>
  <c r="P22"/>
  <c r="N21"/>
  <c r="L21"/>
  <c r="K21"/>
  <c r="J21"/>
  <c r="O21"/>
  <c r="N20"/>
  <c r="M20"/>
  <c r="L20"/>
  <c r="K20"/>
  <c r="J20"/>
  <c r="O20"/>
  <c r="P20"/>
  <c r="N19"/>
  <c r="L19"/>
  <c r="K19"/>
  <c r="J19"/>
  <c r="O19"/>
  <c r="N18"/>
  <c r="M18"/>
  <c r="L18"/>
  <c r="K18"/>
  <c r="J18"/>
  <c r="O18"/>
  <c r="P18"/>
  <c r="N17"/>
  <c r="L17"/>
  <c r="K17"/>
  <c r="J17"/>
  <c r="O17"/>
  <c r="N16"/>
  <c r="M16"/>
  <c r="L16"/>
  <c r="K16"/>
  <c r="J16"/>
  <c r="O16"/>
  <c r="P16"/>
  <c r="N15"/>
  <c r="L15"/>
  <c r="K15"/>
  <c r="J15"/>
  <c r="N14"/>
  <c r="M14"/>
  <c r="L14"/>
  <c r="K14"/>
  <c r="J14"/>
  <c r="O14"/>
  <c r="N13"/>
  <c r="L13"/>
  <c r="K13"/>
  <c r="J13"/>
  <c r="O13"/>
  <c r="N12"/>
  <c r="M12"/>
  <c r="L12"/>
  <c r="K12"/>
  <c r="J12"/>
  <c r="O12"/>
  <c r="P12"/>
  <c r="N11"/>
  <c r="L11"/>
  <c r="K11"/>
  <c r="J11"/>
  <c r="O11"/>
  <c r="N10"/>
  <c r="M10"/>
  <c r="L10"/>
  <c r="K10"/>
  <c r="J10"/>
  <c r="O10"/>
  <c r="P10"/>
  <c r="N9"/>
  <c r="L9"/>
  <c r="K9"/>
  <c r="J9"/>
  <c r="O9"/>
  <c r="N8"/>
  <c r="M8"/>
  <c r="L8"/>
  <c r="K8"/>
  <c r="J8"/>
  <c r="O8"/>
  <c r="P8"/>
  <c r="C5"/>
  <c r="C3"/>
  <c r="O15"/>
  <c r="P14"/>
  <c r="G14"/>
  <c r="Q8"/>
  <c r="G8"/>
  <c r="Q22"/>
  <c r="G22"/>
  <c r="Q28"/>
  <c r="G28"/>
  <c r="Q12"/>
  <c r="G12"/>
  <c r="Q20"/>
  <c r="G20"/>
  <c r="Q26"/>
  <c r="G26"/>
  <c r="P32"/>
  <c r="Q16"/>
  <c r="G16"/>
  <c r="Q24"/>
  <c r="G24"/>
  <c r="Q34"/>
  <c r="G34"/>
  <c r="Q10"/>
  <c r="G10"/>
  <c r="Q18"/>
  <c r="G18"/>
  <c r="Q30"/>
  <c r="G30"/>
  <c r="Q36"/>
  <c r="G36"/>
  <c r="Q14"/>
  <c r="Q32"/>
  <c r="R8"/>
  <c r="G5"/>
  <c r="G32"/>
  <c r="F5"/>
  <c r="N47" i="42"/>
  <c r="M47"/>
  <c r="L47"/>
  <c r="K47"/>
  <c r="J47"/>
  <c r="O47"/>
  <c r="N46"/>
  <c r="M46"/>
  <c r="L46"/>
  <c r="K46"/>
  <c r="J46"/>
  <c r="O46"/>
  <c r="N45"/>
  <c r="M45"/>
  <c r="L45"/>
  <c r="K45"/>
  <c r="J45"/>
  <c r="O45"/>
  <c r="N44"/>
  <c r="M44"/>
  <c r="L44"/>
  <c r="K44"/>
  <c r="J44"/>
  <c r="O44"/>
  <c r="P44"/>
  <c r="N43"/>
  <c r="M43"/>
  <c r="L43"/>
  <c r="K43"/>
  <c r="J43"/>
  <c r="O43"/>
  <c r="N42"/>
  <c r="M42"/>
  <c r="L42"/>
  <c r="K42"/>
  <c r="J42"/>
  <c r="O42"/>
  <c r="N41"/>
  <c r="M41"/>
  <c r="L41"/>
  <c r="K41"/>
  <c r="J41"/>
  <c r="O41"/>
  <c r="N40"/>
  <c r="M40"/>
  <c r="L40"/>
  <c r="K40"/>
  <c r="J40"/>
  <c r="O40"/>
  <c r="N39"/>
  <c r="M39"/>
  <c r="L39"/>
  <c r="K39"/>
  <c r="J39"/>
  <c r="N38"/>
  <c r="M38"/>
  <c r="L38"/>
  <c r="K38"/>
  <c r="J38"/>
  <c r="N37"/>
  <c r="M37"/>
  <c r="L37"/>
  <c r="K37"/>
  <c r="J37"/>
  <c r="N36"/>
  <c r="M36"/>
  <c r="L36"/>
  <c r="K36"/>
  <c r="J36"/>
  <c r="O36"/>
  <c r="N35"/>
  <c r="M35"/>
  <c r="L35"/>
  <c r="K35"/>
  <c r="J35"/>
  <c r="N34"/>
  <c r="M34"/>
  <c r="L34"/>
  <c r="K34"/>
  <c r="J34"/>
  <c r="N33"/>
  <c r="M33"/>
  <c r="L33"/>
  <c r="K33"/>
  <c r="J33"/>
  <c r="N32"/>
  <c r="M32"/>
  <c r="L32"/>
  <c r="K32"/>
  <c r="J32"/>
  <c r="O32"/>
  <c r="N31"/>
  <c r="M31"/>
  <c r="L31"/>
  <c r="K31"/>
  <c r="J31"/>
  <c r="N30"/>
  <c r="M30"/>
  <c r="L30"/>
  <c r="K30"/>
  <c r="J30"/>
  <c r="N29"/>
  <c r="M29"/>
  <c r="L29"/>
  <c r="K29"/>
  <c r="J29"/>
  <c r="O29"/>
  <c r="N28"/>
  <c r="M28"/>
  <c r="L28"/>
  <c r="K28"/>
  <c r="J28"/>
  <c r="O28"/>
  <c r="N27"/>
  <c r="M27"/>
  <c r="L27"/>
  <c r="K27"/>
  <c r="J27"/>
  <c r="N26"/>
  <c r="M26"/>
  <c r="L26"/>
  <c r="K26"/>
  <c r="J26"/>
  <c r="N25"/>
  <c r="M25"/>
  <c r="L25"/>
  <c r="K25"/>
  <c r="J25"/>
  <c r="O25"/>
  <c r="N24"/>
  <c r="M24"/>
  <c r="L24"/>
  <c r="K24"/>
  <c r="J24"/>
  <c r="N23"/>
  <c r="M23"/>
  <c r="L23"/>
  <c r="K23"/>
  <c r="J23"/>
  <c r="N22"/>
  <c r="M22"/>
  <c r="L22"/>
  <c r="K22"/>
  <c r="J22"/>
  <c r="N21"/>
  <c r="M21"/>
  <c r="L21"/>
  <c r="K21"/>
  <c r="J21"/>
  <c r="N20"/>
  <c r="M20"/>
  <c r="L20"/>
  <c r="K20"/>
  <c r="J20"/>
  <c r="O20"/>
  <c r="N19"/>
  <c r="M19"/>
  <c r="L19"/>
  <c r="K19"/>
  <c r="J19"/>
  <c r="O19"/>
  <c r="N18"/>
  <c r="M18"/>
  <c r="L18"/>
  <c r="K18"/>
  <c r="J18"/>
  <c r="O18"/>
  <c r="N17"/>
  <c r="M17"/>
  <c r="L17"/>
  <c r="K17"/>
  <c r="J17"/>
  <c r="O17"/>
  <c r="N16"/>
  <c r="M16"/>
  <c r="L16"/>
  <c r="K16"/>
  <c r="J16"/>
  <c r="O16"/>
  <c r="P16"/>
  <c r="N15"/>
  <c r="M15"/>
  <c r="L15"/>
  <c r="K15"/>
  <c r="J15"/>
  <c r="O15"/>
  <c r="N14"/>
  <c r="M14"/>
  <c r="L14"/>
  <c r="K14"/>
  <c r="J14"/>
  <c r="O14"/>
  <c r="N13"/>
  <c r="M13"/>
  <c r="L13"/>
  <c r="K13"/>
  <c r="J13"/>
  <c r="O13"/>
  <c r="N12"/>
  <c r="M12"/>
  <c r="L12"/>
  <c r="K12"/>
  <c r="J12"/>
  <c r="O12"/>
  <c r="P12"/>
  <c r="N11"/>
  <c r="M11"/>
  <c r="L11"/>
  <c r="K11"/>
  <c r="J11"/>
  <c r="O11"/>
  <c r="N10"/>
  <c r="M10"/>
  <c r="L10"/>
  <c r="K10"/>
  <c r="J10"/>
  <c r="O10"/>
  <c r="N9"/>
  <c r="M9"/>
  <c r="L9"/>
  <c r="K9"/>
  <c r="J9"/>
  <c r="O9"/>
  <c r="N8"/>
  <c r="M8"/>
  <c r="L8"/>
  <c r="K8"/>
  <c r="J8"/>
  <c r="O8"/>
  <c r="C5"/>
  <c r="C3"/>
  <c r="O23"/>
  <c r="O24"/>
  <c r="O26"/>
  <c r="O27"/>
  <c r="P24"/>
  <c r="O35"/>
  <c r="O39"/>
  <c r="O21"/>
  <c r="O22"/>
  <c r="P20"/>
  <c r="O33"/>
  <c r="O34"/>
  <c r="P32"/>
  <c r="O37"/>
  <c r="O38"/>
  <c r="P36"/>
  <c r="O30"/>
  <c r="O31"/>
  <c r="P28"/>
  <c r="Q16"/>
  <c r="G16"/>
  <c r="Q44"/>
  <c r="G44"/>
  <c r="P8"/>
  <c r="P40"/>
  <c r="Q12"/>
  <c r="G12"/>
  <c r="Q32"/>
  <c r="G32"/>
  <c r="Q28"/>
  <c r="G28"/>
  <c r="G36"/>
  <c r="Q36"/>
  <c r="G20"/>
  <c r="Q20"/>
  <c r="Q24"/>
  <c r="G24"/>
  <c r="Q40"/>
  <c r="G40"/>
  <c r="F5"/>
  <c r="Q8"/>
  <c r="G8"/>
  <c r="R8"/>
  <c r="G5"/>
  <c r="N22" i="17"/>
  <c r="M22"/>
  <c r="L22"/>
  <c r="K22"/>
  <c r="J22"/>
  <c r="O22"/>
  <c r="P22"/>
  <c r="G22"/>
  <c r="N21"/>
  <c r="M21"/>
  <c r="L21"/>
  <c r="K21"/>
  <c r="J21"/>
  <c r="O21"/>
  <c r="P21"/>
  <c r="G21"/>
  <c r="N20"/>
  <c r="M20"/>
  <c r="L20"/>
  <c r="K20"/>
  <c r="J20"/>
  <c r="O20"/>
  <c r="P20"/>
  <c r="G20"/>
  <c r="N19"/>
  <c r="M19"/>
  <c r="L19"/>
  <c r="K19"/>
  <c r="J19"/>
  <c r="O19"/>
  <c r="P19"/>
  <c r="G19"/>
  <c r="N18"/>
  <c r="M18"/>
  <c r="L18"/>
  <c r="K18"/>
  <c r="J18"/>
  <c r="O18"/>
  <c r="P18"/>
  <c r="G18"/>
  <c r="N17"/>
  <c r="M17"/>
  <c r="L17"/>
  <c r="K17"/>
  <c r="J17"/>
  <c r="O17"/>
  <c r="P17"/>
  <c r="G17"/>
  <c r="N16"/>
  <c r="M16"/>
  <c r="L16"/>
  <c r="K16"/>
  <c r="J16"/>
  <c r="O16"/>
  <c r="P16"/>
  <c r="G16"/>
  <c r="N15"/>
  <c r="M15"/>
  <c r="L15"/>
  <c r="K15"/>
  <c r="J15"/>
  <c r="O15"/>
  <c r="P15"/>
  <c r="G15"/>
  <c r="N14"/>
  <c r="M14"/>
  <c r="L14"/>
  <c r="K14"/>
  <c r="J14"/>
  <c r="O14"/>
  <c r="P14"/>
  <c r="G14"/>
  <c r="N13"/>
  <c r="M13"/>
  <c r="L13"/>
  <c r="K13"/>
  <c r="J13"/>
  <c r="O13"/>
  <c r="P13"/>
  <c r="G13"/>
  <c r="N12"/>
  <c r="M12"/>
  <c r="L12"/>
  <c r="K12"/>
  <c r="J12"/>
  <c r="O12"/>
  <c r="P12"/>
  <c r="G12"/>
  <c r="N11"/>
  <c r="M11"/>
  <c r="L11"/>
  <c r="K11"/>
  <c r="J11"/>
  <c r="O11"/>
  <c r="P11"/>
  <c r="G11"/>
  <c r="N10"/>
  <c r="M10"/>
  <c r="L10"/>
  <c r="K10"/>
  <c r="J10"/>
  <c r="O10"/>
  <c r="P10"/>
  <c r="G10"/>
  <c r="J9"/>
  <c r="K9"/>
  <c r="L9"/>
  <c r="M9"/>
  <c r="N9"/>
  <c r="O9"/>
  <c r="P9"/>
  <c r="G9"/>
  <c r="J8"/>
  <c r="K8"/>
  <c r="L8"/>
  <c r="M8"/>
  <c r="N8"/>
  <c r="O8"/>
  <c r="P8"/>
  <c r="C5"/>
  <c r="C3"/>
  <c r="R9"/>
  <c r="G8"/>
  <c r="G5"/>
  <c r="F5"/>
  <c r="J14" i="2"/>
  <c r="K14"/>
  <c r="L14"/>
  <c r="M14"/>
  <c r="N14"/>
  <c r="O14"/>
  <c r="J15"/>
  <c r="K15"/>
  <c r="L15"/>
  <c r="N15"/>
  <c r="O15"/>
  <c r="P14"/>
  <c r="Q14"/>
  <c r="J16"/>
  <c r="K16"/>
  <c r="L16"/>
  <c r="M16"/>
  <c r="N16"/>
  <c r="O16"/>
  <c r="J17"/>
  <c r="K17"/>
  <c r="L17"/>
  <c r="N17"/>
  <c r="O17"/>
  <c r="P16"/>
  <c r="Q16"/>
  <c r="J18"/>
  <c r="K18"/>
  <c r="L18"/>
  <c r="M18"/>
  <c r="N18"/>
  <c r="O18"/>
  <c r="J19"/>
  <c r="K19"/>
  <c r="L19"/>
  <c r="N19"/>
  <c r="O19"/>
  <c r="P18"/>
  <c r="Q18"/>
  <c r="J20"/>
  <c r="K20"/>
  <c r="L20"/>
  <c r="M20"/>
  <c r="N20"/>
  <c r="O20"/>
  <c r="J21"/>
  <c r="K21"/>
  <c r="L21"/>
  <c r="N21"/>
  <c r="O21"/>
  <c r="P20"/>
  <c r="Q20"/>
  <c r="J22"/>
  <c r="K22"/>
  <c r="L22"/>
  <c r="M22"/>
  <c r="N22"/>
  <c r="O22"/>
  <c r="J23"/>
  <c r="K23"/>
  <c r="L23"/>
  <c r="N23"/>
  <c r="O23"/>
  <c r="P22"/>
  <c r="Q22"/>
  <c r="J24"/>
  <c r="K24"/>
  <c r="L24"/>
  <c r="M24"/>
  <c r="N24"/>
  <c r="O24"/>
  <c r="J25"/>
  <c r="K25"/>
  <c r="L25"/>
  <c r="N25"/>
  <c r="O25"/>
  <c r="P24"/>
  <c r="Q24"/>
  <c r="J26"/>
  <c r="K26"/>
  <c r="L26"/>
  <c r="M26"/>
  <c r="N26"/>
  <c r="O26"/>
  <c r="J27"/>
  <c r="K27"/>
  <c r="L27"/>
  <c r="N27"/>
  <c r="O27"/>
  <c r="P26"/>
  <c r="Q26"/>
  <c r="J28"/>
  <c r="K28"/>
  <c r="L28"/>
  <c r="M28"/>
  <c r="N28"/>
  <c r="O28"/>
  <c r="J29"/>
  <c r="K29"/>
  <c r="L29"/>
  <c r="N29"/>
  <c r="O29"/>
  <c r="P28"/>
  <c r="Q28"/>
  <c r="J30"/>
  <c r="K30"/>
  <c r="L30"/>
  <c r="M30"/>
  <c r="N30"/>
  <c r="O30"/>
  <c r="J31"/>
  <c r="K31"/>
  <c r="L31"/>
  <c r="N31"/>
  <c r="O31"/>
  <c r="P30"/>
  <c r="Q30"/>
  <c r="J32"/>
  <c r="K32"/>
  <c r="L32"/>
  <c r="M32"/>
  <c r="N32"/>
  <c r="O32"/>
  <c r="J33"/>
  <c r="K33"/>
  <c r="L33"/>
  <c r="N33"/>
  <c r="O33"/>
  <c r="P32"/>
  <c r="Q32"/>
  <c r="J34"/>
  <c r="K34"/>
  <c r="L34"/>
  <c r="M34"/>
  <c r="N34"/>
  <c r="O34"/>
  <c r="J35"/>
  <c r="K35"/>
  <c r="L35"/>
  <c r="N35"/>
  <c r="O35"/>
  <c r="P34"/>
  <c r="Q34"/>
  <c r="J36"/>
  <c r="K36"/>
  <c r="L36"/>
  <c r="M36"/>
  <c r="N36"/>
  <c r="O36"/>
  <c r="J37"/>
  <c r="K37"/>
  <c r="L37"/>
  <c r="N37"/>
  <c r="O37"/>
  <c r="P36"/>
  <c r="Q36"/>
  <c r="M10"/>
  <c r="M12"/>
  <c r="C3"/>
  <c r="J10"/>
  <c r="K10"/>
  <c r="L10"/>
  <c r="N10"/>
  <c r="J11"/>
  <c r="K11"/>
  <c r="L11"/>
  <c r="N11"/>
  <c r="J12"/>
  <c r="K12"/>
  <c r="L12"/>
  <c r="N12"/>
  <c r="J13"/>
  <c r="K13"/>
  <c r="L13"/>
  <c r="N13"/>
  <c r="C5"/>
  <c r="J9"/>
  <c r="K9"/>
  <c r="L9"/>
  <c r="N9"/>
  <c r="M8"/>
  <c r="N8"/>
  <c r="K8"/>
  <c r="L8"/>
  <c r="J8"/>
  <c r="O10"/>
  <c r="G36"/>
  <c r="O12"/>
  <c r="G34"/>
  <c r="G26"/>
  <c r="G24"/>
  <c r="O13"/>
  <c r="O11"/>
  <c r="G22"/>
  <c r="O8"/>
  <c r="O9"/>
  <c r="G18"/>
  <c r="G30"/>
  <c r="P10"/>
  <c r="G20"/>
  <c r="G28"/>
  <c r="G16"/>
  <c r="P12"/>
  <c r="P8"/>
  <c r="Q8"/>
  <c r="G8"/>
  <c r="G12"/>
  <c r="Q12"/>
  <c r="G10"/>
  <c r="F5"/>
  <c r="Q10"/>
  <c r="G14"/>
  <c r="G32"/>
  <c r="R8"/>
  <c r="G5"/>
  <c r="N47" i="46"/>
  <c r="M47"/>
  <c r="L47"/>
  <c r="K47"/>
  <c r="J47"/>
  <c r="O47"/>
  <c r="N46"/>
  <c r="M46"/>
  <c r="L46"/>
  <c r="K46"/>
  <c r="J46"/>
  <c r="O46"/>
  <c r="N45"/>
  <c r="M45"/>
  <c r="L45"/>
  <c r="K45"/>
  <c r="J45"/>
  <c r="O45"/>
  <c r="N44"/>
  <c r="M44"/>
  <c r="L44"/>
  <c r="K44"/>
  <c r="J44"/>
  <c r="O44"/>
  <c r="N43"/>
  <c r="M43"/>
  <c r="L43"/>
  <c r="K43"/>
  <c r="J43"/>
  <c r="O43"/>
  <c r="N42"/>
  <c r="M42"/>
  <c r="L42"/>
  <c r="K42"/>
  <c r="J42"/>
  <c r="O42"/>
  <c r="N41"/>
  <c r="M41"/>
  <c r="L41"/>
  <c r="K41"/>
  <c r="J41"/>
  <c r="O41"/>
  <c r="N40"/>
  <c r="M40"/>
  <c r="L40"/>
  <c r="K40"/>
  <c r="J40"/>
  <c r="O40"/>
  <c r="N39"/>
  <c r="M39"/>
  <c r="L39"/>
  <c r="K39"/>
  <c r="J39"/>
  <c r="O39"/>
  <c r="N38"/>
  <c r="M38"/>
  <c r="L38"/>
  <c r="K38"/>
  <c r="J38"/>
  <c r="O38"/>
  <c r="N37"/>
  <c r="M37"/>
  <c r="L37"/>
  <c r="K37"/>
  <c r="J37"/>
  <c r="O37"/>
  <c r="N36"/>
  <c r="M36"/>
  <c r="L36"/>
  <c r="K36"/>
  <c r="J36"/>
  <c r="O36"/>
  <c r="P36"/>
  <c r="N35"/>
  <c r="M35"/>
  <c r="L35"/>
  <c r="K35"/>
  <c r="J35"/>
  <c r="O35"/>
  <c r="N34"/>
  <c r="M34"/>
  <c r="L34"/>
  <c r="K34"/>
  <c r="J34"/>
  <c r="O34"/>
  <c r="N33"/>
  <c r="M33"/>
  <c r="L33"/>
  <c r="K33"/>
  <c r="J33"/>
  <c r="O33"/>
  <c r="N32"/>
  <c r="M32"/>
  <c r="L32"/>
  <c r="K32"/>
  <c r="J32"/>
  <c r="O32"/>
  <c r="P32"/>
  <c r="N31"/>
  <c r="M31"/>
  <c r="L31"/>
  <c r="K31"/>
  <c r="J31"/>
  <c r="O31"/>
  <c r="N30"/>
  <c r="M30"/>
  <c r="L30"/>
  <c r="K30"/>
  <c r="J30"/>
  <c r="O30"/>
  <c r="N29"/>
  <c r="M29"/>
  <c r="L29"/>
  <c r="K29"/>
  <c r="J29"/>
  <c r="O29"/>
  <c r="N28"/>
  <c r="M28"/>
  <c r="L28"/>
  <c r="K28"/>
  <c r="J28"/>
  <c r="O28"/>
  <c r="N27"/>
  <c r="M27"/>
  <c r="L27"/>
  <c r="K27"/>
  <c r="J27"/>
  <c r="O27"/>
  <c r="N26"/>
  <c r="M26"/>
  <c r="L26"/>
  <c r="K26"/>
  <c r="J26"/>
  <c r="O26"/>
  <c r="N25"/>
  <c r="M25"/>
  <c r="L25"/>
  <c r="K25"/>
  <c r="J25"/>
  <c r="O25"/>
  <c r="N24"/>
  <c r="M24"/>
  <c r="L24"/>
  <c r="K24"/>
  <c r="J24"/>
  <c r="O24"/>
  <c r="N23"/>
  <c r="M23"/>
  <c r="L23"/>
  <c r="K23"/>
  <c r="J23"/>
  <c r="O23"/>
  <c r="N22"/>
  <c r="M22"/>
  <c r="L22"/>
  <c r="K22"/>
  <c r="J22"/>
  <c r="O22"/>
  <c r="N21"/>
  <c r="M21"/>
  <c r="L21"/>
  <c r="K21"/>
  <c r="J21"/>
  <c r="O21"/>
  <c r="N20"/>
  <c r="M20"/>
  <c r="L20"/>
  <c r="K20"/>
  <c r="J20"/>
  <c r="O20"/>
  <c r="N19"/>
  <c r="M19"/>
  <c r="L19"/>
  <c r="K19"/>
  <c r="J19"/>
  <c r="O19"/>
  <c r="N18"/>
  <c r="M18"/>
  <c r="L18"/>
  <c r="K18"/>
  <c r="J18"/>
  <c r="O18"/>
  <c r="J17"/>
  <c r="K17"/>
  <c r="L17"/>
  <c r="M17"/>
  <c r="N17"/>
  <c r="O17"/>
  <c r="N16"/>
  <c r="M16"/>
  <c r="L16"/>
  <c r="K16"/>
  <c r="J16"/>
  <c r="O16"/>
  <c r="N15"/>
  <c r="M15"/>
  <c r="L15"/>
  <c r="K15"/>
  <c r="J15"/>
  <c r="O15"/>
  <c r="N14"/>
  <c r="M14"/>
  <c r="L14"/>
  <c r="K14"/>
  <c r="J14"/>
  <c r="O14"/>
  <c r="N13"/>
  <c r="M13"/>
  <c r="L13"/>
  <c r="K13"/>
  <c r="J13"/>
  <c r="O13"/>
  <c r="N12"/>
  <c r="M12"/>
  <c r="L12"/>
  <c r="K12"/>
  <c r="J12"/>
  <c r="O12"/>
  <c r="N11"/>
  <c r="M11"/>
  <c r="L11"/>
  <c r="K11"/>
  <c r="J11"/>
  <c r="O11"/>
  <c r="J10"/>
  <c r="K10"/>
  <c r="L10"/>
  <c r="M10"/>
  <c r="N10"/>
  <c r="O10"/>
  <c r="N9"/>
  <c r="M9"/>
  <c r="L9"/>
  <c r="K9"/>
  <c r="J9"/>
  <c r="O9"/>
  <c r="N8"/>
  <c r="M8"/>
  <c r="L8"/>
  <c r="K8"/>
  <c r="J8"/>
  <c r="O8"/>
  <c r="P8"/>
  <c r="C5"/>
  <c r="C3"/>
  <c r="P20"/>
  <c r="Q20"/>
  <c r="G20"/>
  <c r="Q32"/>
  <c r="G32"/>
  <c r="Q36"/>
  <c r="G36"/>
  <c r="Q8"/>
  <c r="G8"/>
  <c r="P12"/>
  <c r="P16"/>
  <c r="P24"/>
  <c r="P28"/>
  <c r="P40"/>
  <c r="P44"/>
  <c r="Q40"/>
  <c r="G40"/>
  <c r="Q12"/>
  <c r="G12"/>
  <c r="Q28"/>
  <c r="G28"/>
  <c r="F5"/>
  <c r="Q24"/>
  <c r="G24"/>
  <c r="Q44"/>
  <c r="G44"/>
  <c r="Q16"/>
  <c r="R8"/>
  <c r="G16"/>
  <c r="G5"/>
  <c r="K38" i="31"/>
  <c r="L38"/>
  <c r="M38"/>
  <c r="N38"/>
  <c r="O38"/>
  <c r="P38"/>
  <c r="K39"/>
  <c r="L39"/>
  <c r="M39"/>
  <c r="N39"/>
  <c r="O39"/>
  <c r="P39"/>
  <c r="K40"/>
  <c r="L40"/>
  <c r="M40"/>
  <c r="N40"/>
  <c r="O40"/>
  <c r="P40"/>
  <c r="K41"/>
  <c r="L41"/>
  <c r="M41"/>
  <c r="N41"/>
  <c r="O41"/>
  <c r="P41"/>
  <c r="K42"/>
  <c r="L42"/>
  <c r="M42"/>
  <c r="N42"/>
  <c r="O42"/>
  <c r="P42"/>
  <c r="Q38"/>
  <c r="K43"/>
  <c r="L43"/>
  <c r="M43"/>
  <c r="N43"/>
  <c r="O43"/>
  <c r="P43"/>
  <c r="K44"/>
  <c r="L44"/>
  <c r="M44"/>
  <c r="N44"/>
  <c r="O44"/>
  <c r="P44"/>
  <c r="K45"/>
  <c r="L45"/>
  <c r="M45"/>
  <c r="N45"/>
  <c r="O45"/>
  <c r="P45"/>
  <c r="K46"/>
  <c r="L46"/>
  <c r="M46"/>
  <c r="N46"/>
  <c r="O46"/>
  <c r="P46"/>
  <c r="K47"/>
  <c r="L47"/>
  <c r="M47"/>
  <c r="N47"/>
  <c r="O47"/>
  <c r="P47"/>
  <c r="Q43"/>
  <c r="K48"/>
  <c r="L48"/>
  <c r="M48"/>
  <c r="N48"/>
  <c r="O48"/>
  <c r="P48"/>
  <c r="K49"/>
  <c r="L49"/>
  <c r="M49"/>
  <c r="N49"/>
  <c r="O49"/>
  <c r="P49"/>
  <c r="K50"/>
  <c r="L50"/>
  <c r="M50"/>
  <c r="N50"/>
  <c r="O50"/>
  <c r="P50"/>
  <c r="K51"/>
  <c r="L51"/>
  <c r="M51"/>
  <c r="N51"/>
  <c r="O51"/>
  <c r="P51"/>
  <c r="K52"/>
  <c r="L52"/>
  <c r="M52"/>
  <c r="N52"/>
  <c r="O52"/>
  <c r="P52"/>
  <c r="K53"/>
  <c r="L53"/>
  <c r="M53"/>
  <c r="N53"/>
  <c r="O53"/>
  <c r="P53"/>
  <c r="K54"/>
  <c r="L54"/>
  <c r="M54"/>
  <c r="N54"/>
  <c r="O54"/>
  <c r="P54"/>
  <c r="K55"/>
  <c r="L55"/>
  <c r="M55"/>
  <c r="N55"/>
  <c r="O55"/>
  <c r="P55"/>
  <c r="K56"/>
  <c r="L56"/>
  <c r="M56"/>
  <c r="N56"/>
  <c r="O56"/>
  <c r="P56"/>
  <c r="K57"/>
  <c r="L57"/>
  <c r="M57"/>
  <c r="N57"/>
  <c r="O57"/>
  <c r="P57"/>
  <c r="K13"/>
  <c r="L13"/>
  <c r="M13"/>
  <c r="N13"/>
  <c r="O13"/>
  <c r="P13"/>
  <c r="K14"/>
  <c r="L14"/>
  <c r="M14"/>
  <c r="N14"/>
  <c r="O14"/>
  <c r="K15"/>
  <c r="L15"/>
  <c r="M15"/>
  <c r="N15"/>
  <c r="O15"/>
  <c r="K16"/>
  <c r="L16"/>
  <c r="M16"/>
  <c r="N16"/>
  <c r="O16"/>
  <c r="K17"/>
  <c r="L17"/>
  <c r="M17"/>
  <c r="N17"/>
  <c r="O17"/>
  <c r="K18"/>
  <c r="L18"/>
  <c r="M18"/>
  <c r="N18"/>
  <c r="O18"/>
  <c r="K19"/>
  <c r="L19"/>
  <c r="M19"/>
  <c r="N19"/>
  <c r="O19"/>
  <c r="K20"/>
  <c r="L20"/>
  <c r="M20"/>
  <c r="N20"/>
  <c r="O20"/>
  <c r="K21"/>
  <c r="L21"/>
  <c r="M21"/>
  <c r="N21"/>
  <c r="O21"/>
  <c r="K22"/>
  <c r="L22"/>
  <c r="M22"/>
  <c r="N22"/>
  <c r="O22"/>
  <c r="K23"/>
  <c r="L23"/>
  <c r="M23"/>
  <c r="N23"/>
  <c r="O23"/>
  <c r="P23"/>
  <c r="K24"/>
  <c r="L24"/>
  <c r="M24"/>
  <c r="N24"/>
  <c r="O24"/>
  <c r="K25"/>
  <c r="L25"/>
  <c r="M25"/>
  <c r="N25"/>
  <c r="O25"/>
  <c r="K26"/>
  <c r="L26"/>
  <c r="M26"/>
  <c r="N26"/>
  <c r="O26"/>
  <c r="P26"/>
  <c r="K27"/>
  <c r="L27"/>
  <c r="M27"/>
  <c r="N27"/>
  <c r="O27"/>
  <c r="K28"/>
  <c r="L28"/>
  <c r="M28"/>
  <c r="N28"/>
  <c r="O28"/>
  <c r="P28"/>
  <c r="K29"/>
  <c r="L29"/>
  <c r="M29"/>
  <c r="N29"/>
  <c r="O29"/>
  <c r="P29"/>
  <c r="K30"/>
  <c r="L30"/>
  <c r="M30"/>
  <c r="N30"/>
  <c r="O30"/>
  <c r="P30"/>
  <c r="K31"/>
  <c r="L31"/>
  <c r="M31"/>
  <c r="N31"/>
  <c r="O31"/>
  <c r="P31"/>
  <c r="K32"/>
  <c r="L32"/>
  <c r="M32"/>
  <c r="N32"/>
  <c r="O32"/>
  <c r="P32"/>
  <c r="K33"/>
  <c r="L33"/>
  <c r="M33"/>
  <c r="N33"/>
  <c r="O33"/>
  <c r="P33"/>
  <c r="K34"/>
  <c r="L34"/>
  <c r="M34"/>
  <c r="N34"/>
  <c r="O34"/>
  <c r="P34"/>
  <c r="K35"/>
  <c r="L35"/>
  <c r="M35"/>
  <c r="N35"/>
  <c r="O35"/>
  <c r="P35"/>
  <c r="K36"/>
  <c r="L36"/>
  <c r="M36"/>
  <c r="N36"/>
  <c r="O36"/>
  <c r="P36"/>
  <c r="K37"/>
  <c r="L37"/>
  <c r="M37"/>
  <c r="N37"/>
  <c r="O37"/>
  <c r="P37"/>
  <c r="P27"/>
  <c r="P25"/>
  <c r="P24"/>
  <c r="Q23"/>
  <c r="P19"/>
  <c r="P21"/>
  <c r="P20"/>
  <c r="P22"/>
  <c r="P18"/>
  <c r="P15"/>
  <c r="P17"/>
  <c r="P16"/>
  <c r="P14"/>
  <c r="Q13"/>
  <c r="H43"/>
  <c r="R43"/>
  <c r="H38"/>
  <c r="R38"/>
  <c r="Q53"/>
  <c r="Q48"/>
  <c r="Q33"/>
  <c r="Q28"/>
  <c r="N10"/>
  <c r="K10"/>
  <c r="L10"/>
  <c r="M10"/>
  <c r="O10"/>
  <c r="O12"/>
  <c r="N12"/>
  <c r="M12"/>
  <c r="L12"/>
  <c r="K12"/>
  <c r="O11"/>
  <c r="N11"/>
  <c r="M11"/>
  <c r="L11"/>
  <c r="K11"/>
  <c r="O9"/>
  <c r="N9"/>
  <c r="M9"/>
  <c r="L9"/>
  <c r="K9"/>
  <c r="O8"/>
  <c r="N8"/>
  <c r="M8"/>
  <c r="L8"/>
  <c r="K8"/>
  <c r="D5"/>
  <c r="D3"/>
  <c r="Q18"/>
  <c r="P8"/>
  <c r="P9"/>
  <c r="P10"/>
  <c r="P11"/>
  <c r="P12"/>
  <c r="Q8"/>
  <c r="G5"/>
  <c r="H48"/>
  <c r="R48"/>
  <c r="H53"/>
  <c r="R53"/>
  <c r="H28"/>
  <c r="R28"/>
  <c r="H18"/>
  <c r="H13"/>
  <c r="R13"/>
  <c r="H23"/>
  <c r="R23"/>
  <c r="H33"/>
  <c r="R33"/>
  <c r="R18"/>
  <c r="R8"/>
  <c r="S8"/>
  <c r="H5"/>
  <c r="H8"/>
  <c r="N22" i="27"/>
  <c r="M22"/>
  <c r="L22"/>
  <c r="K22"/>
  <c r="J22"/>
  <c r="O22"/>
  <c r="P22"/>
  <c r="G22"/>
  <c r="N21"/>
  <c r="M21"/>
  <c r="L21"/>
  <c r="K21"/>
  <c r="J21"/>
  <c r="O21"/>
  <c r="P21"/>
  <c r="G21"/>
  <c r="N20"/>
  <c r="M20"/>
  <c r="L20"/>
  <c r="K20"/>
  <c r="J20"/>
  <c r="O20"/>
  <c r="P20"/>
  <c r="G20"/>
  <c r="N19"/>
  <c r="M19"/>
  <c r="L19"/>
  <c r="K19"/>
  <c r="J19"/>
  <c r="O19"/>
  <c r="P19"/>
  <c r="G19"/>
  <c r="N18"/>
  <c r="M18"/>
  <c r="L18"/>
  <c r="K18"/>
  <c r="J18"/>
  <c r="O18"/>
  <c r="P18"/>
  <c r="G18"/>
  <c r="N17"/>
  <c r="M17"/>
  <c r="L17"/>
  <c r="K17"/>
  <c r="J17"/>
  <c r="O17"/>
  <c r="P17"/>
  <c r="G17"/>
  <c r="N16"/>
  <c r="M16"/>
  <c r="L16"/>
  <c r="K16"/>
  <c r="J16"/>
  <c r="O16"/>
  <c r="P16"/>
  <c r="G16"/>
  <c r="N15"/>
  <c r="M15"/>
  <c r="L15"/>
  <c r="K15"/>
  <c r="J15"/>
  <c r="O15"/>
  <c r="P15"/>
  <c r="G15"/>
  <c r="N14"/>
  <c r="M14"/>
  <c r="L14"/>
  <c r="K14"/>
  <c r="J14"/>
  <c r="O14"/>
  <c r="P14"/>
  <c r="G14"/>
  <c r="N13"/>
  <c r="M13"/>
  <c r="L13"/>
  <c r="K13"/>
  <c r="J13"/>
  <c r="O13"/>
  <c r="P13"/>
  <c r="G13"/>
  <c r="N12"/>
  <c r="M12"/>
  <c r="L12"/>
  <c r="K12"/>
  <c r="J12"/>
  <c r="N11"/>
  <c r="M11"/>
  <c r="L11"/>
  <c r="K11"/>
  <c r="J11"/>
  <c r="O11"/>
  <c r="P11"/>
  <c r="G11"/>
  <c r="N10"/>
  <c r="M10"/>
  <c r="L10"/>
  <c r="K10"/>
  <c r="J10"/>
  <c r="N9"/>
  <c r="M9"/>
  <c r="L9"/>
  <c r="K9"/>
  <c r="J9"/>
  <c r="O9"/>
  <c r="P9"/>
  <c r="G9"/>
  <c r="N8"/>
  <c r="M8"/>
  <c r="L8"/>
  <c r="K8"/>
  <c r="J8"/>
  <c r="O8"/>
  <c r="P8"/>
  <c r="C5"/>
  <c r="C3"/>
  <c r="O12"/>
  <c r="P12"/>
  <c r="G12"/>
  <c r="O10"/>
  <c r="P10"/>
  <c r="G10"/>
  <c r="G8"/>
  <c r="R9"/>
  <c r="G5"/>
  <c r="F5"/>
  <c r="N22" i="18"/>
  <c r="M22"/>
  <c r="L22"/>
  <c r="K22"/>
  <c r="J22"/>
  <c r="O22"/>
  <c r="P22"/>
  <c r="G22"/>
  <c r="N21"/>
  <c r="M21"/>
  <c r="L21"/>
  <c r="K21"/>
  <c r="J21"/>
  <c r="O21"/>
  <c r="P21"/>
  <c r="G21"/>
  <c r="N20"/>
  <c r="M20"/>
  <c r="L20"/>
  <c r="K20"/>
  <c r="J20"/>
  <c r="O20"/>
  <c r="P20"/>
  <c r="G20"/>
  <c r="N19"/>
  <c r="M19"/>
  <c r="L19"/>
  <c r="K19"/>
  <c r="J19"/>
  <c r="O19"/>
  <c r="P19"/>
  <c r="G19"/>
  <c r="N18"/>
  <c r="M18"/>
  <c r="L18"/>
  <c r="K18"/>
  <c r="J18"/>
  <c r="O18"/>
  <c r="P18"/>
  <c r="G18"/>
  <c r="N17"/>
  <c r="M17"/>
  <c r="L17"/>
  <c r="K17"/>
  <c r="J17"/>
  <c r="O17"/>
  <c r="P17"/>
  <c r="G17"/>
  <c r="N16"/>
  <c r="M16"/>
  <c r="L16"/>
  <c r="K16"/>
  <c r="J16"/>
  <c r="O16"/>
  <c r="P16"/>
  <c r="G16"/>
  <c r="N15"/>
  <c r="M15"/>
  <c r="L15"/>
  <c r="K15"/>
  <c r="J15"/>
  <c r="O15"/>
  <c r="P15"/>
  <c r="G15"/>
  <c r="N14"/>
  <c r="M14"/>
  <c r="L14"/>
  <c r="K14"/>
  <c r="J14"/>
  <c r="O14"/>
  <c r="P14"/>
  <c r="G14"/>
  <c r="N13"/>
  <c r="M13"/>
  <c r="L13"/>
  <c r="K13"/>
  <c r="J13"/>
  <c r="O13"/>
  <c r="P13"/>
  <c r="G13"/>
  <c r="N12"/>
  <c r="M12"/>
  <c r="L12"/>
  <c r="K12"/>
  <c r="J12"/>
  <c r="O12"/>
  <c r="P12"/>
  <c r="G12"/>
  <c r="N11"/>
  <c r="M11"/>
  <c r="L11"/>
  <c r="K11"/>
  <c r="J11"/>
  <c r="O11"/>
  <c r="P11"/>
  <c r="G11"/>
  <c r="N10"/>
  <c r="M10"/>
  <c r="L10"/>
  <c r="K10"/>
  <c r="J10"/>
  <c r="O10"/>
  <c r="P10"/>
  <c r="G10"/>
  <c r="N9"/>
  <c r="M9"/>
  <c r="L9"/>
  <c r="K9"/>
  <c r="J9"/>
  <c r="O9"/>
  <c r="P9"/>
  <c r="G9"/>
  <c r="N8"/>
  <c r="M8"/>
  <c r="L8"/>
  <c r="K8"/>
  <c r="J8"/>
  <c r="O8"/>
  <c r="P8"/>
  <c r="C5"/>
  <c r="C3"/>
  <c r="R9"/>
  <c r="G8"/>
  <c r="G5"/>
  <c r="F5"/>
  <c r="J22" i="11"/>
  <c r="K22"/>
  <c r="L22"/>
  <c r="M22"/>
  <c r="N22"/>
  <c r="O22"/>
  <c r="P22"/>
  <c r="G22"/>
  <c r="J21"/>
  <c r="K21"/>
  <c r="L21"/>
  <c r="M21"/>
  <c r="N21"/>
  <c r="O21"/>
  <c r="P21"/>
  <c r="G21"/>
  <c r="J20"/>
  <c r="K20"/>
  <c r="L20"/>
  <c r="M20"/>
  <c r="N20"/>
  <c r="O20"/>
  <c r="P20"/>
  <c r="G20"/>
  <c r="N19"/>
  <c r="M19"/>
  <c r="L19"/>
  <c r="K19"/>
  <c r="J19"/>
  <c r="O19"/>
  <c r="P19"/>
  <c r="G19"/>
  <c r="N18"/>
  <c r="M18"/>
  <c r="L18"/>
  <c r="K18"/>
  <c r="J18"/>
  <c r="O18"/>
  <c r="P18"/>
  <c r="G18"/>
  <c r="N17"/>
  <c r="M17"/>
  <c r="L17"/>
  <c r="K17"/>
  <c r="J17"/>
  <c r="O17"/>
  <c r="P17"/>
  <c r="G17"/>
  <c r="N16"/>
  <c r="M16"/>
  <c r="L16"/>
  <c r="K16"/>
  <c r="J16"/>
  <c r="O16"/>
  <c r="P16"/>
  <c r="G16"/>
  <c r="N15"/>
  <c r="M15"/>
  <c r="L15"/>
  <c r="K15"/>
  <c r="J15"/>
  <c r="O15"/>
  <c r="P15"/>
  <c r="G15"/>
  <c r="N14"/>
  <c r="M14"/>
  <c r="L14"/>
  <c r="K14"/>
  <c r="J14"/>
  <c r="O14"/>
  <c r="P14"/>
  <c r="G14"/>
  <c r="N13"/>
  <c r="M13"/>
  <c r="L13"/>
  <c r="K13"/>
  <c r="J13"/>
  <c r="O13"/>
  <c r="P13"/>
  <c r="G13"/>
  <c r="N12"/>
  <c r="M12"/>
  <c r="L12"/>
  <c r="K12"/>
  <c r="J12"/>
  <c r="O12"/>
  <c r="P12"/>
  <c r="G12"/>
  <c r="N11"/>
  <c r="M11"/>
  <c r="L11"/>
  <c r="K11"/>
  <c r="J11"/>
  <c r="O11"/>
  <c r="P11"/>
  <c r="G11"/>
  <c r="N10"/>
  <c r="M10"/>
  <c r="L10"/>
  <c r="K10"/>
  <c r="J10"/>
  <c r="J9"/>
  <c r="K9"/>
  <c r="L9"/>
  <c r="M9"/>
  <c r="N9"/>
  <c r="O9"/>
  <c r="P9"/>
  <c r="G9"/>
  <c r="N8"/>
  <c r="M8"/>
  <c r="L8"/>
  <c r="K8"/>
  <c r="J8"/>
  <c r="C5"/>
  <c r="C3"/>
  <c r="O8"/>
  <c r="P8"/>
  <c r="G8"/>
  <c r="O10"/>
  <c r="P10"/>
  <c r="G10"/>
  <c r="R9"/>
  <c r="G5"/>
  <c r="F5"/>
  <c r="C3" i="24"/>
  <c r="N37"/>
  <c r="L37"/>
  <c r="K37"/>
  <c r="J37"/>
  <c r="O37"/>
  <c r="N36"/>
  <c r="M36"/>
  <c r="L36"/>
  <c r="K36"/>
  <c r="J36"/>
  <c r="O36"/>
  <c r="P36"/>
  <c r="N35"/>
  <c r="L35"/>
  <c r="K35"/>
  <c r="J35"/>
  <c r="O35"/>
  <c r="N34"/>
  <c r="M34"/>
  <c r="L34"/>
  <c r="K34"/>
  <c r="J34"/>
  <c r="O34"/>
  <c r="P34"/>
  <c r="N33"/>
  <c r="L33"/>
  <c r="K33"/>
  <c r="J33"/>
  <c r="O33"/>
  <c r="N32"/>
  <c r="M32"/>
  <c r="L32"/>
  <c r="K32"/>
  <c r="J32"/>
  <c r="O32"/>
  <c r="J31"/>
  <c r="K31"/>
  <c r="L31"/>
  <c r="N31"/>
  <c r="O31"/>
  <c r="N30"/>
  <c r="M30"/>
  <c r="L30"/>
  <c r="K30"/>
  <c r="J30"/>
  <c r="O30"/>
  <c r="P30"/>
  <c r="N29"/>
  <c r="L29"/>
  <c r="K29"/>
  <c r="J29"/>
  <c r="O29"/>
  <c r="N28"/>
  <c r="M28"/>
  <c r="L28"/>
  <c r="K28"/>
  <c r="J28"/>
  <c r="O28"/>
  <c r="P28"/>
  <c r="N27"/>
  <c r="L27"/>
  <c r="K27"/>
  <c r="J27"/>
  <c r="O27"/>
  <c r="N26"/>
  <c r="M26"/>
  <c r="L26"/>
  <c r="K26"/>
  <c r="J26"/>
  <c r="O26"/>
  <c r="N25"/>
  <c r="L25"/>
  <c r="K25"/>
  <c r="J25"/>
  <c r="O25"/>
  <c r="N24"/>
  <c r="M24"/>
  <c r="L24"/>
  <c r="K24"/>
  <c r="J24"/>
  <c r="O24"/>
  <c r="J23"/>
  <c r="K23"/>
  <c r="L23"/>
  <c r="N23"/>
  <c r="O23"/>
  <c r="N22"/>
  <c r="M22"/>
  <c r="L22"/>
  <c r="K22"/>
  <c r="J22"/>
  <c r="O22"/>
  <c r="P22"/>
  <c r="N21"/>
  <c r="L21"/>
  <c r="K21"/>
  <c r="J21"/>
  <c r="O21"/>
  <c r="N20"/>
  <c r="M20"/>
  <c r="L20"/>
  <c r="K20"/>
  <c r="J20"/>
  <c r="O20"/>
  <c r="J19"/>
  <c r="K19"/>
  <c r="L19"/>
  <c r="N19"/>
  <c r="O19"/>
  <c r="N18"/>
  <c r="M18"/>
  <c r="L18"/>
  <c r="K18"/>
  <c r="J18"/>
  <c r="O18"/>
  <c r="P18"/>
  <c r="N17"/>
  <c r="L17"/>
  <c r="K17"/>
  <c r="J17"/>
  <c r="O17"/>
  <c r="N16"/>
  <c r="M16"/>
  <c r="L16"/>
  <c r="K16"/>
  <c r="J16"/>
  <c r="O16"/>
  <c r="P16"/>
  <c r="N15"/>
  <c r="L15"/>
  <c r="K15"/>
  <c r="J15"/>
  <c r="O15"/>
  <c r="N14"/>
  <c r="M14"/>
  <c r="L14"/>
  <c r="K14"/>
  <c r="J14"/>
  <c r="O14"/>
  <c r="N13"/>
  <c r="L13"/>
  <c r="K13"/>
  <c r="J13"/>
  <c r="O13"/>
  <c r="N12"/>
  <c r="M12"/>
  <c r="L12"/>
  <c r="K12"/>
  <c r="J12"/>
  <c r="O12"/>
  <c r="J11"/>
  <c r="K11"/>
  <c r="L11"/>
  <c r="N11"/>
  <c r="O11"/>
  <c r="N10"/>
  <c r="M10"/>
  <c r="L10"/>
  <c r="K10"/>
  <c r="J10"/>
  <c r="O10"/>
  <c r="P10"/>
  <c r="N9"/>
  <c r="L9"/>
  <c r="K9"/>
  <c r="J9"/>
  <c r="O9"/>
  <c r="N8"/>
  <c r="M8"/>
  <c r="L8"/>
  <c r="K8"/>
  <c r="J8"/>
  <c r="O8"/>
  <c r="C5"/>
  <c r="P12"/>
  <c r="P24"/>
  <c r="P8"/>
  <c r="P14"/>
  <c r="P20"/>
  <c r="P26"/>
  <c r="P32"/>
  <c r="Q10"/>
  <c r="G10"/>
  <c r="Q16"/>
  <c r="G16"/>
  <c r="Q22"/>
  <c r="G22"/>
  <c r="Q28"/>
  <c r="G28"/>
  <c r="Q34"/>
  <c r="G34"/>
  <c r="Q18"/>
  <c r="G18"/>
  <c r="Q30"/>
  <c r="G30"/>
  <c r="Q36"/>
  <c r="G36"/>
  <c r="Q24"/>
  <c r="G24"/>
  <c r="Q26"/>
  <c r="G26"/>
  <c r="Q14"/>
  <c r="G14"/>
  <c r="Q32"/>
  <c r="G32"/>
  <c r="F5"/>
  <c r="Q8"/>
  <c r="G8"/>
  <c r="Q20"/>
  <c r="G20"/>
  <c r="Q12"/>
  <c r="G12"/>
  <c r="R8"/>
  <c r="G5"/>
  <c r="N47" i="38"/>
  <c r="M47"/>
  <c r="L47"/>
  <c r="K47"/>
  <c r="J47"/>
  <c r="O47"/>
  <c r="N46"/>
  <c r="M46"/>
  <c r="L46"/>
  <c r="K46"/>
  <c r="J46"/>
  <c r="O46"/>
  <c r="N45"/>
  <c r="M45"/>
  <c r="L45"/>
  <c r="K45"/>
  <c r="J45"/>
  <c r="O45"/>
  <c r="N44"/>
  <c r="M44"/>
  <c r="L44"/>
  <c r="K44"/>
  <c r="J44"/>
  <c r="O44"/>
  <c r="N43"/>
  <c r="M43"/>
  <c r="L43"/>
  <c r="K43"/>
  <c r="J43"/>
  <c r="O43"/>
  <c r="N42"/>
  <c r="M42"/>
  <c r="L42"/>
  <c r="K42"/>
  <c r="J42"/>
  <c r="O42"/>
  <c r="N41"/>
  <c r="M41"/>
  <c r="L41"/>
  <c r="K41"/>
  <c r="J41"/>
  <c r="O41"/>
  <c r="N40"/>
  <c r="M40"/>
  <c r="L40"/>
  <c r="K40"/>
  <c r="J40"/>
  <c r="O40"/>
  <c r="P40"/>
  <c r="N39"/>
  <c r="M39"/>
  <c r="L39"/>
  <c r="K39"/>
  <c r="J39"/>
  <c r="O39"/>
  <c r="N38"/>
  <c r="M38"/>
  <c r="L38"/>
  <c r="K38"/>
  <c r="J38"/>
  <c r="O38"/>
  <c r="N37"/>
  <c r="M37"/>
  <c r="L37"/>
  <c r="K37"/>
  <c r="J37"/>
  <c r="O37"/>
  <c r="N36"/>
  <c r="M36"/>
  <c r="L36"/>
  <c r="K36"/>
  <c r="J36"/>
  <c r="O36"/>
  <c r="N35"/>
  <c r="M35"/>
  <c r="L35"/>
  <c r="K35"/>
  <c r="J35"/>
  <c r="O35"/>
  <c r="N34"/>
  <c r="M34"/>
  <c r="L34"/>
  <c r="K34"/>
  <c r="J34"/>
  <c r="O34"/>
  <c r="N33"/>
  <c r="M33"/>
  <c r="L33"/>
  <c r="K33"/>
  <c r="J33"/>
  <c r="N32"/>
  <c r="M32"/>
  <c r="L32"/>
  <c r="K32"/>
  <c r="J32"/>
  <c r="O32"/>
  <c r="N31"/>
  <c r="M31"/>
  <c r="L31"/>
  <c r="K31"/>
  <c r="J31"/>
  <c r="O31"/>
  <c r="N30"/>
  <c r="M30"/>
  <c r="L30"/>
  <c r="K30"/>
  <c r="J30"/>
  <c r="O30"/>
  <c r="N29"/>
  <c r="M29"/>
  <c r="L29"/>
  <c r="K29"/>
  <c r="J29"/>
  <c r="O29"/>
  <c r="N28"/>
  <c r="M28"/>
  <c r="L28"/>
  <c r="K28"/>
  <c r="J28"/>
  <c r="O28"/>
  <c r="N27"/>
  <c r="M27"/>
  <c r="L27"/>
  <c r="K27"/>
  <c r="J27"/>
  <c r="O27"/>
  <c r="N26"/>
  <c r="M26"/>
  <c r="L26"/>
  <c r="K26"/>
  <c r="J26"/>
  <c r="O26"/>
  <c r="N25"/>
  <c r="M25"/>
  <c r="L25"/>
  <c r="K25"/>
  <c r="J25"/>
  <c r="O25"/>
  <c r="N24"/>
  <c r="M24"/>
  <c r="L24"/>
  <c r="K24"/>
  <c r="J24"/>
  <c r="O24"/>
  <c r="P24"/>
  <c r="N23"/>
  <c r="M23"/>
  <c r="L23"/>
  <c r="K23"/>
  <c r="J23"/>
  <c r="O23"/>
  <c r="N22"/>
  <c r="M22"/>
  <c r="L22"/>
  <c r="K22"/>
  <c r="J22"/>
  <c r="O22"/>
  <c r="N21"/>
  <c r="M21"/>
  <c r="L21"/>
  <c r="K21"/>
  <c r="J21"/>
  <c r="O21"/>
  <c r="N20"/>
  <c r="M20"/>
  <c r="L20"/>
  <c r="K20"/>
  <c r="J20"/>
  <c r="O20"/>
  <c r="N19"/>
  <c r="M19"/>
  <c r="L19"/>
  <c r="K19"/>
  <c r="J19"/>
  <c r="O19"/>
  <c r="N18"/>
  <c r="M18"/>
  <c r="L18"/>
  <c r="K18"/>
  <c r="J18"/>
  <c r="O18"/>
  <c r="N17"/>
  <c r="M17"/>
  <c r="L17"/>
  <c r="K17"/>
  <c r="J17"/>
  <c r="O17"/>
  <c r="N16"/>
  <c r="M16"/>
  <c r="L16"/>
  <c r="K16"/>
  <c r="J16"/>
  <c r="O16"/>
  <c r="P16"/>
  <c r="N15"/>
  <c r="M15"/>
  <c r="L15"/>
  <c r="K15"/>
  <c r="J15"/>
  <c r="O15"/>
  <c r="N14"/>
  <c r="M14"/>
  <c r="L14"/>
  <c r="K14"/>
  <c r="J14"/>
  <c r="O14"/>
  <c r="N13"/>
  <c r="M13"/>
  <c r="L13"/>
  <c r="K13"/>
  <c r="J13"/>
  <c r="O13"/>
  <c r="N12"/>
  <c r="M12"/>
  <c r="L12"/>
  <c r="K12"/>
  <c r="J12"/>
  <c r="O12"/>
  <c r="J11"/>
  <c r="K11"/>
  <c r="L11"/>
  <c r="M11"/>
  <c r="N11"/>
  <c r="O11"/>
  <c r="N10"/>
  <c r="M10"/>
  <c r="L10"/>
  <c r="K10"/>
  <c r="J10"/>
  <c r="O10"/>
  <c r="N9"/>
  <c r="M9"/>
  <c r="L9"/>
  <c r="K9"/>
  <c r="J9"/>
  <c r="O9"/>
  <c r="N8"/>
  <c r="M8"/>
  <c r="L8"/>
  <c r="K8"/>
  <c r="J8"/>
  <c r="O8"/>
  <c r="C5"/>
  <c r="C3"/>
  <c r="O33"/>
  <c r="P32"/>
  <c r="Q16"/>
  <c r="G16"/>
  <c r="Q24"/>
  <c r="G24"/>
  <c r="Q40"/>
  <c r="G40"/>
  <c r="P12"/>
  <c r="P20"/>
  <c r="P28"/>
  <c r="P36"/>
  <c r="P44"/>
  <c r="P8"/>
  <c r="Q32"/>
  <c r="G32"/>
  <c r="Q44"/>
  <c r="G44"/>
  <c r="F5"/>
  <c r="Q8"/>
  <c r="G8"/>
  <c r="Q36"/>
  <c r="G36"/>
  <c r="Q20"/>
  <c r="G20"/>
  <c r="Q12"/>
  <c r="G12"/>
  <c r="Q28"/>
  <c r="G28"/>
  <c r="R8"/>
  <c r="G5"/>
  <c r="O43" i="50"/>
  <c r="N43"/>
  <c r="M43"/>
  <c r="L43"/>
  <c r="K43"/>
  <c r="P43"/>
  <c r="K42"/>
  <c r="L42"/>
  <c r="M42"/>
  <c r="N42"/>
  <c r="O42"/>
  <c r="P42"/>
  <c r="O41"/>
  <c r="N41"/>
  <c r="M41"/>
  <c r="L41"/>
  <c r="K41"/>
  <c r="P41"/>
  <c r="O40"/>
  <c r="N40"/>
  <c r="M40"/>
  <c r="L40"/>
  <c r="K40"/>
  <c r="P40"/>
  <c r="O39"/>
  <c r="N39"/>
  <c r="M39"/>
  <c r="L39"/>
  <c r="K39"/>
  <c r="P39"/>
  <c r="O38"/>
  <c r="N38"/>
  <c r="M38"/>
  <c r="L38"/>
  <c r="K38"/>
  <c r="P38"/>
  <c r="O37"/>
  <c r="N37"/>
  <c r="M37"/>
  <c r="L37"/>
  <c r="K37"/>
  <c r="P37"/>
  <c r="O36"/>
  <c r="N36"/>
  <c r="M36"/>
  <c r="L36"/>
  <c r="K36"/>
  <c r="P36"/>
  <c r="O35"/>
  <c r="N35"/>
  <c r="M35"/>
  <c r="L35"/>
  <c r="K35"/>
  <c r="P35"/>
  <c r="O34"/>
  <c r="N34"/>
  <c r="M34"/>
  <c r="L34"/>
  <c r="K34"/>
  <c r="P34"/>
  <c r="O33"/>
  <c r="N33"/>
  <c r="M33"/>
  <c r="L33"/>
  <c r="K33"/>
  <c r="P33"/>
  <c r="O32"/>
  <c r="N32"/>
  <c r="M32"/>
  <c r="L32"/>
  <c r="K32"/>
  <c r="P32"/>
  <c r="O31"/>
  <c r="N31"/>
  <c r="M31"/>
  <c r="L31"/>
  <c r="K31"/>
  <c r="P31"/>
  <c r="O30"/>
  <c r="N30"/>
  <c r="M30"/>
  <c r="L30"/>
  <c r="K30"/>
  <c r="P30"/>
  <c r="O29"/>
  <c r="N29"/>
  <c r="M29"/>
  <c r="L29"/>
  <c r="K29"/>
  <c r="P29"/>
  <c r="O28"/>
  <c r="N28"/>
  <c r="M28"/>
  <c r="L28"/>
  <c r="K28"/>
  <c r="P28"/>
  <c r="O27"/>
  <c r="N27"/>
  <c r="M27"/>
  <c r="L27"/>
  <c r="K27"/>
  <c r="P27"/>
  <c r="O26"/>
  <c r="N26"/>
  <c r="M26"/>
  <c r="L26"/>
  <c r="K26"/>
  <c r="P26"/>
  <c r="O25"/>
  <c r="N25"/>
  <c r="M25"/>
  <c r="L25"/>
  <c r="K25"/>
  <c r="P25"/>
  <c r="O24"/>
  <c r="N24"/>
  <c r="M24"/>
  <c r="L24"/>
  <c r="K24"/>
  <c r="P24"/>
  <c r="O23"/>
  <c r="N23"/>
  <c r="M23"/>
  <c r="L23"/>
  <c r="K23"/>
  <c r="P23"/>
  <c r="O22"/>
  <c r="N22"/>
  <c r="M22"/>
  <c r="L22"/>
  <c r="K22"/>
  <c r="P22"/>
  <c r="O21"/>
  <c r="N21"/>
  <c r="M21"/>
  <c r="L21"/>
  <c r="K21"/>
  <c r="P21"/>
  <c r="O20"/>
  <c r="N20"/>
  <c r="M20"/>
  <c r="L20"/>
  <c r="K20"/>
  <c r="P20"/>
  <c r="O19"/>
  <c r="N19"/>
  <c r="M19"/>
  <c r="L19"/>
  <c r="K19"/>
  <c r="P19"/>
  <c r="O18"/>
  <c r="N18"/>
  <c r="M18"/>
  <c r="L18"/>
  <c r="K18"/>
  <c r="P18"/>
  <c r="O17"/>
  <c r="N17"/>
  <c r="M17"/>
  <c r="L17"/>
  <c r="K17"/>
  <c r="P17"/>
  <c r="Q17"/>
  <c r="O16"/>
  <c r="N16"/>
  <c r="M16"/>
  <c r="L16"/>
  <c r="K16"/>
  <c r="P16"/>
  <c r="O15"/>
  <c r="N15"/>
  <c r="M15"/>
  <c r="L15"/>
  <c r="K15"/>
  <c r="P15"/>
  <c r="O14"/>
  <c r="N14"/>
  <c r="M14"/>
  <c r="L14"/>
  <c r="K14"/>
  <c r="P14"/>
  <c r="O13"/>
  <c r="N13"/>
  <c r="M13"/>
  <c r="L13"/>
  <c r="K13"/>
  <c r="P13"/>
  <c r="O12"/>
  <c r="N12"/>
  <c r="M12"/>
  <c r="L12"/>
  <c r="K12"/>
  <c r="P12"/>
  <c r="O11"/>
  <c r="N11"/>
  <c r="M11"/>
  <c r="L11"/>
  <c r="K11"/>
  <c r="P11"/>
  <c r="O10"/>
  <c r="N10"/>
  <c r="M10"/>
  <c r="L10"/>
  <c r="K10"/>
  <c r="P10"/>
  <c r="O9"/>
  <c r="N9"/>
  <c r="M9"/>
  <c r="L9"/>
  <c r="K9"/>
  <c r="P9"/>
  <c r="O8"/>
  <c r="N8"/>
  <c r="M8"/>
  <c r="L8"/>
  <c r="K8"/>
  <c r="P8"/>
  <c r="Q8"/>
  <c r="D5"/>
  <c r="D3"/>
  <c r="R8"/>
  <c r="H8"/>
  <c r="H17"/>
  <c r="R17"/>
  <c r="Q26"/>
  <c r="Q35"/>
  <c r="G5"/>
  <c r="R26"/>
  <c r="H26"/>
  <c r="R35"/>
  <c r="H35"/>
  <c r="S8"/>
  <c r="H5"/>
  <c r="N37" i="21"/>
  <c r="L37"/>
  <c r="K37"/>
  <c r="J37"/>
  <c r="O37"/>
  <c r="J36"/>
  <c r="K36"/>
  <c r="L36"/>
  <c r="M36"/>
  <c r="N36"/>
  <c r="O36"/>
  <c r="P36"/>
  <c r="N35"/>
  <c r="L35"/>
  <c r="K35"/>
  <c r="J35"/>
  <c r="O35"/>
  <c r="N34"/>
  <c r="M34"/>
  <c r="L34"/>
  <c r="K34"/>
  <c r="J34"/>
  <c r="O34"/>
  <c r="P34"/>
  <c r="N33"/>
  <c r="L33"/>
  <c r="K33"/>
  <c r="J33"/>
  <c r="O33"/>
  <c r="J32"/>
  <c r="K32"/>
  <c r="L32"/>
  <c r="M32"/>
  <c r="N32"/>
  <c r="O32"/>
  <c r="N31"/>
  <c r="L31"/>
  <c r="K31"/>
  <c r="J31"/>
  <c r="O31"/>
  <c r="N30"/>
  <c r="M30"/>
  <c r="L30"/>
  <c r="K30"/>
  <c r="J30"/>
  <c r="O30"/>
  <c r="P30"/>
  <c r="N29"/>
  <c r="L29"/>
  <c r="K29"/>
  <c r="J29"/>
  <c r="O29"/>
  <c r="J28"/>
  <c r="K28"/>
  <c r="L28"/>
  <c r="M28"/>
  <c r="N28"/>
  <c r="O28"/>
  <c r="P28"/>
  <c r="N27"/>
  <c r="L27"/>
  <c r="K27"/>
  <c r="J27"/>
  <c r="O27"/>
  <c r="N26"/>
  <c r="M26"/>
  <c r="L26"/>
  <c r="K26"/>
  <c r="J26"/>
  <c r="O26"/>
  <c r="P26"/>
  <c r="N25"/>
  <c r="L25"/>
  <c r="K25"/>
  <c r="J25"/>
  <c r="O25"/>
  <c r="N24"/>
  <c r="M24"/>
  <c r="L24"/>
  <c r="K24"/>
  <c r="J24"/>
  <c r="O24"/>
  <c r="P24"/>
  <c r="N23"/>
  <c r="L23"/>
  <c r="K23"/>
  <c r="J23"/>
  <c r="O23"/>
  <c r="N22"/>
  <c r="M22"/>
  <c r="L22"/>
  <c r="K22"/>
  <c r="J22"/>
  <c r="O22"/>
  <c r="P22"/>
  <c r="N21"/>
  <c r="L21"/>
  <c r="K21"/>
  <c r="J21"/>
  <c r="O21"/>
  <c r="N20"/>
  <c r="M20"/>
  <c r="L20"/>
  <c r="K20"/>
  <c r="J20"/>
  <c r="O20"/>
  <c r="P20"/>
  <c r="N19"/>
  <c r="L19"/>
  <c r="K19"/>
  <c r="J19"/>
  <c r="O19"/>
  <c r="N18"/>
  <c r="M18"/>
  <c r="L18"/>
  <c r="K18"/>
  <c r="J18"/>
  <c r="O18"/>
  <c r="P18"/>
  <c r="N17"/>
  <c r="L17"/>
  <c r="K17"/>
  <c r="J17"/>
  <c r="O17"/>
  <c r="N16"/>
  <c r="M16"/>
  <c r="L16"/>
  <c r="K16"/>
  <c r="J16"/>
  <c r="O16"/>
  <c r="P16"/>
  <c r="N15"/>
  <c r="L15"/>
  <c r="K15"/>
  <c r="J15"/>
  <c r="O15"/>
  <c r="N14"/>
  <c r="M14"/>
  <c r="L14"/>
  <c r="K14"/>
  <c r="J14"/>
  <c r="O14"/>
  <c r="P14"/>
  <c r="N13"/>
  <c r="L13"/>
  <c r="K13"/>
  <c r="J13"/>
  <c r="J12"/>
  <c r="K12"/>
  <c r="L12"/>
  <c r="M12"/>
  <c r="N12"/>
  <c r="O12"/>
  <c r="N11"/>
  <c r="L11"/>
  <c r="K11"/>
  <c r="J11"/>
  <c r="O11"/>
  <c r="N10"/>
  <c r="M10"/>
  <c r="L10"/>
  <c r="K10"/>
  <c r="J10"/>
  <c r="O10"/>
  <c r="P10"/>
  <c r="N9"/>
  <c r="L9"/>
  <c r="K9"/>
  <c r="J9"/>
  <c r="O9"/>
  <c r="N8"/>
  <c r="M8"/>
  <c r="L8"/>
  <c r="K8"/>
  <c r="J8"/>
  <c r="O8"/>
  <c r="P8"/>
  <c r="C5"/>
  <c r="C3"/>
  <c r="O13"/>
  <c r="P12"/>
  <c r="Q8"/>
  <c r="G8"/>
  <c r="Q28"/>
  <c r="G28"/>
  <c r="Q18"/>
  <c r="G18"/>
  <c r="Q26"/>
  <c r="G26"/>
  <c r="P32"/>
  <c r="Q20"/>
  <c r="G20"/>
  <c r="G14"/>
  <c r="Q14"/>
  <c r="G22"/>
  <c r="Q22"/>
  <c r="Q34"/>
  <c r="G34"/>
  <c r="G10"/>
  <c r="Q10"/>
  <c r="Q16"/>
  <c r="G16"/>
  <c r="Q24"/>
  <c r="G24"/>
  <c r="G30"/>
  <c r="Q30"/>
  <c r="Q36"/>
  <c r="G36"/>
  <c r="Q32"/>
  <c r="G32"/>
  <c r="Q12"/>
  <c r="R8"/>
  <c r="G12"/>
  <c r="F5"/>
  <c r="G5"/>
  <c r="O43" i="51"/>
  <c r="N43"/>
  <c r="M43"/>
  <c r="L43"/>
  <c r="K43"/>
  <c r="P43"/>
  <c r="O42"/>
  <c r="N42"/>
  <c r="M42"/>
  <c r="L42"/>
  <c r="K42"/>
  <c r="P42"/>
  <c r="O41"/>
  <c r="N41"/>
  <c r="M41"/>
  <c r="L41"/>
  <c r="K41"/>
  <c r="P41"/>
  <c r="O40"/>
  <c r="N40"/>
  <c r="M40"/>
  <c r="L40"/>
  <c r="K40"/>
  <c r="P40"/>
  <c r="O39"/>
  <c r="N39"/>
  <c r="M39"/>
  <c r="L39"/>
  <c r="K39"/>
  <c r="P39"/>
  <c r="O38"/>
  <c r="N38"/>
  <c r="M38"/>
  <c r="L38"/>
  <c r="K38"/>
  <c r="P38"/>
  <c r="O37"/>
  <c r="N37"/>
  <c r="M37"/>
  <c r="L37"/>
  <c r="K37"/>
  <c r="P37"/>
  <c r="O36"/>
  <c r="N36"/>
  <c r="M36"/>
  <c r="L36"/>
  <c r="K36"/>
  <c r="P36"/>
  <c r="K35"/>
  <c r="L35"/>
  <c r="M35"/>
  <c r="N35"/>
  <c r="O35"/>
  <c r="P35"/>
  <c r="O34"/>
  <c r="N34"/>
  <c r="M34"/>
  <c r="L34"/>
  <c r="K34"/>
  <c r="P34"/>
  <c r="O33"/>
  <c r="N33"/>
  <c r="M33"/>
  <c r="L33"/>
  <c r="K33"/>
  <c r="P33"/>
  <c r="O32"/>
  <c r="N32"/>
  <c r="M32"/>
  <c r="L32"/>
  <c r="K32"/>
  <c r="P32"/>
  <c r="O31"/>
  <c r="N31"/>
  <c r="M31"/>
  <c r="L31"/>
  <c r="K31"/>
  <c r="P31"/>
  <c r="O30"/>
  <c r="N30"/>
  <c r="M30"/>
  <c r="L30"/>
  <c r="K30"/>
  <c r="P30"/>
  <c r="O29"/>
  <c r="N29"/>
  <c r="M29"/>
  <c r="L29"/>
  <c r="K29"/>
  <c r="P29"/>
  <c r="O28"/>
  <c r="N28"/>
  <c r="M28"/>
  <c r="L28"/>
  <c r="K28"/>
  <c r="P28"/>
  <c r="O27"/>
  <c r="N27"/>
  <c r="M27"/>
  <c r="L27"/>
  <c r="K27"/>
  <c r="P27"/>
  <c r="O26"/>
  <c r="N26"/>
  <c r="M26"/>
  <c r="L26"/>
  <c r="K26"/>
  <c r="P26"/>
  <c r="Q26"/>
  <c r="O25"/>
  <c r="N25"/>
  <c r="M25"/>
  <c r="L25"/>
  <c r="K25"/>
  <c r="P25"/>
  <c r="O24"/>
  <c r="N24"/>
  <c r="M24"/>
  <c r="L24"/>
  <c r="K24"/>
  <c r="P24"/>
  <c r="K23"/>
  <c r="L23"/>
  <c r="M23"/>
  <c r="N23"/>
  <c r="O23"/>
  <c r="P23"/>
  <c r="O22"/>
  <c r="N22"/>
  <c r="M22"/>
  <c r="L22"/>
  <c r="K22"/>
  <c r="P22"/>
  <c r="K21"/>
  <c r="L21"/>
  <c r="M21"/>
  <c r="N21"/>
  <c r="O21"/>
  <c r="P21"/>
  <c r="O20"/>
  <c r="N20"/>
  <c r="M20"/>
  <c r="L20"/>
  <c r="K20"/>
  <c r="P20"/>
  <c r="O19"/>
  <c r="N19"/>
  <c r="M19"/>
  <c r="L19"/>
  <c r="K19"/>
  <c r="P19"/>
  <c r="O18"/>
  <c r="N18"/>
  <c r="M18"/>
  <c r="L18"/>
  <c r="K18"/>
  <c r="P18"/>
  <c r="O17"/>
  <c r="N17"/>
  <c r="M17"/>
  <c r="L17"/>
  <c r="K17"/>
  <c r="P17"/>
  <c r="O16"/>
  <c r="N16"/>
  <c r="M16"/>
  <c r="L16"/>
  <c r="K16"/>
  <c r="P16"/>
  <c r="O15"/>
  <c r="N15"/>
  <c r="M15"/>
  <c r="L15"/>
  <c r="K15"/>
  <c r="P15"/>
  <c r="O14"/>
  <c r="N14"/>
  <c r="M14"/>
  <c r="L14"/>
  <c r="K14"/>
  <c r="P14"/>
  <c r="O13"/>
  <c r="N13"/>
  <c r="M13"/>
  <c r="L13"/>
  <c r="K13"/>
  <c r="P13"/>
  <c r="O12"/>
  <c r="N12"/>
  <c r="M12"/>
  <c r="L12"/>
  <c r="K12"/>
  <c r="P12"/>
  <c r="O11"/>
  <c r="N11"/>
  <c r="M11"/>
  <c r="L11"/>
  <c r="K11"/>
  <c r="P11"/>
  <c r="O10"/>
  <c r="N10"/>
  <c r="M10"/>
  <c r="L10"/>
  <c r="K10"/>
  <c r="P10"/>
  <c r="O9"/>
  <c r="N9"/>
  <c r="M9"/>
  <c r="L9"/>
  <c r="K9"/>
  <c r="P9"/>
  <c r="O8"/>
  <c r="N8"/>
  <c r="M8"/>
  <c r="L8"/>
  <c r="K8"/>
  <c r="P8"/>
  <c r="D5"/>
  <c r="D3"/>
  <c r="Q8"/>
  <c r="R26"/>
  <c r="H26"/>
  <c r="Q17"/>
  <c r="Q35"/>
  <c r="R17"/>
  <c r="H17"/>
  <c r="R35"/>
  <c r="H35"/>
  <c r="R8"/>
  <c r="H8"/>
  <c r="G5"/>
  <c r="H5"/>
  <c r="S8"/>
  <c r="N22" i="15"/>
  <c r="M22"/>
  <c r="L22"/>
  <c r="K22"/>
  <c r="J22"/>
  <c r="O22"/>
  <c r="P22"/>
  <c r="G22"/>
  <c r="N21"/>
  <c r="M21"/>
  <c r="L21"/>
  <c r="K21"/>
  <c r="J21"/>
  <c r="O21"/>
  <c r="P21"/>
  <c r="G21"/>
  <c r="N20"/>
  <c r="M20"/>
  <c r="L20"/>
  <c r="K20"/>
  <c r="J20"/>
  <c r="O20"/>
  <c r="P20"/>
  <c r="G20"/>
  <c r="N19"/>
  <c r="M19"/>
  <c r="L19"/>
  <c r="K19"/>
  <c r="J19"/>
  <c r="O19"/>
  <c r="P19"/>
  <c r="G19"/>
  <c r="N18"/>
  <c r="M18"/>
  <c r="L18"/>
  <c r="K18"/>
  <c r="J18"/>
  <c r="O18"/>
  <c r="P18"/>
  <c r="G18"/>
  <c r="N17"/>
  <c r="M17"/>
  <c r="L17"/>
  <c r="K17"/>
  <c r="J17"/>
  <c r="O17"/>
  <c r="P17"/>
  <c r="G17"/>
  <c r="N16"/>
  <c r="M16"/>
  <c r="L16"/>
  <c r="K16"/>
  <c r="J16"/>
  <c r="O16"/>
  <c r="P16"/>
  <c r="G16"/>
  <c r="N15"/>
  <c r="M15"/>
  <c r="L15"/>
  <c r="K15"/>
  <c r="J15"/>
  <c r="O15"/>
  <c r="P15"/>
  <c r="G15"/>
  <c r="N14"/>
  <c r="M14"/>
  <c r="L14"/>
  <c r="K14"/>
  <c r="J14"/>
  <c r="O14"/>
  <c r="P14"/>
  <c r="G14"/>
  <c r="N13"/>
  <c r="M13"/>
  <c r="L13"/>
  <c r="K13"/>
  <c r="J13"/>
  <c r="O13"/>
  <c r="P13"/>
  <c r="G13"/>
  <c r="N12"/>
  <c r="M12"/>
  <c r="L12"/>
  <c r="K12"/>
  <c r="J12"/>
  <c r="O12"/>
  <c r="P12"/>
  <c r="G12"/>
  <c r="N11"/>
  <c r="M11"/>
  <c r="L11"/>
  <c r="K11"/>
  <c r="J11"/>
  <c r="O11"/>
  <c r="P11"/>
  <c r="G11"/>
  <c r="N10"/>
  <c r="M10"/>
  <c r="L10"/>
  <c r="K10"/>
  <c r="J10"/>
  <c r="O10"/>
  <c r="P10"/>
  <c r="G10"/>
  <c r="N9"/>
  <c r="M9"/>
  <c r="L9"/>
  <c r="K9"/>
  <c r="J9"/>
  <c r="O9"/>
  <c r="P9"/>
  <c r="G9"/>
  <c r="N8"/>
  <c r="M8"/>
  <c r="L8"/>
  <c r="K8"/>
  <c r="J8"/>
  <c r="O8"/>
  <c r="P8"/>
  <c r="C5"/>
  <c r="C3"/>
  <c r="R9"/>
  <c r="G8"/>
  <c r="G5"/>
  <c r="F5"/>
  <c r="N37" i="39"/>
  <c r="L37"/>
  <c r="K37"/>
  <c r="J37"/>
  <c r="O37"/>
  <c r="N36"/>
  <c r="M36"/>
  <c r="L36"/>
  <c r="K36"/>
  <c r="J36"/>
  <c r="O36"/>
  <c r="P36"/>
  <c r="N35"/>
  <c r="L35"/>
  <c r="K35"/>
  <c r="J35"/>
  <c r="O35"/>
  <c r="N34"/>
  <c r="M34"/>
  <c r="L34"/>
  <c r="K34"/>
  <c r="J34"/>
  <c r="O34"/>
  <c r="P34"/>
  <c r="N33"/>
  <c r="L33"/>
  <c r="K33"/>
  <c r="J33"/>
  <c r="O33"/>
  <c r="N32"/>
  <c r="M32"/>
  <c r="L32"/>
  <c r="K32"/>
  <c r="J32"/>
  <c r="O32"/>
  <c r="P32"/>
  <c r="N31"/>
  <c r="L31"/>
  <c r="K31"/>
  <c r="J31"/>
  <c r="O31"/>
  <c r="N30"/>
  <c r="M30"/>
  <c r="L30"/>
  <c r="K30"/>
  <c r="J30"/>
  <c r="O30"/>
  <c r="P30"/>
  <c r="N29"/>
  <c r="L29"/>
  <c r="K29"/>
  <c r="J29"/>
  <c r="O29"/>
  <c r="N28"/>
  <c r="M28"/>
  <c r="L28"/>
  <c r="K28"/>
  <c r="J28"/>
  <c r="O28"/>
  <c r="P28"/>
  <c r="N27"/>
  <c r="L27"/>
  <c r="K27"/>
  <c r="J27"/>
  <c r="O27"/>
  <c r="N26"/>
  <c r="M26"/>
  <c r="L26"/>
  <c r="K26"/>
  <c r="J26"/>
  <c r="O26"/>
  <c r="P26"/>
  <c r="N25"/>
  <c r="L25"/>
  <c r="K25"/>
  <c r="J25"/>
  <c r="O25"/>
  <c r="N24"/>
  <c r="M24"/>
  <c r="L24"/>
  <c r="K24"/>
  <c r="J24"/>
  <c r="O24"/>
  <c r="P24"/>
  <c r="N23"/>
  <c r="L23"/>
  <c r="K23"/>
  <c r="J23"/>
  <c r="O23"/>
  <c r="N22"/>
  <c r="M22"/>
  <c r="L22"/>
  <c r="K22"/>
  <c r="J22"/>
  <c r="O22"/>
  <c r="P22"/>
  <c r="N21"/>
  <c r="L21"/>
  <c r="K21"/>
  <c r="J21"/>
  <c r="O21"/>
  <c r="N20"/>
  <c r="M20"/>
  <c r="L20"/>
  <c r="K20"/>
  <c r="J20"/>
  <c r="O20"/>
  <c r="P20"/>
  <c r="N19"/>
  <c r="L19"/>
  <c r="K19"/>
  <c r="J19"/>
  <c r="O19"/>
  <c r="N18"/>
  <c r="M18"/>
  <c r="L18"/>
  <c r="K18"/>
  <c r="J18"/>
  <c r="O18"/>
  <c r="P18"/>
  <c r="N17"/>
  <c r="L17"/>
  <c r="K17"/>
  <c r="J17"/>
  <c r="O17"/>
  <c r="N16"/>
  <c r="M16"/>
  <c r="L16"/>
  <c r="K16"/>
  <c r="J16"/>
  <c r="O16"/>
  <c r="P16"/>
  <c r="N15"/>
  <c r="L15"/>
  <c r="K15"/>
  <c r="J15"/>
  <c r="O15"/>
  <c r="N14"/>
  <c r="M14"/>
  <c r="L14"/>
  <c r="K14"/>
  <c r="J14"/>
  <c r="O14"/>
  <c r="P14"/>
  <c r="N13"/>
  <c r="L13"/>
  <c r="K13"/>
  <c r="J13"/>
  <c r="O13"/>
  <c r="N12"/>
  <c r="M12"/>
  <c r="L12"/>
  <c r="K12"/>
  <c r="J12"/>
  <c r="O12"/>
  <c r="P12"/>
  <c r="N11"/>
  <c r="L11"/>
  <c r="K11"/>
  <c r="J11"/>
  <c r="O11"/>
  <c r="N10"/>
  <c r="M10"/>
  <c r="L10"/>
  <c r="K10"/>
  <c r="J10"/>
  <c r="O10"/>
  <c r="P10"/>
  <c r="N9"/>
  <c r="L9"/>
  <c r="K9"/>
  <c r="J9"/>
  <c r="O9"/>
  <c r="N8"/>
  <c r="M8"/>
  <c r="L8"/>
  <c r="K8"/>
  <c r="J8"/>
  <c r="O8"/>
  <c r="C5"/>
  <c r="C3"/>
  <c r="Q16"/>
  <c r="G16"/>
  <c r="Q24"/>
  <c r="G24"/>
  <c r="Q32"/>
  <c r="G32"/>
  <c r="Q18"/>
  <c r="G18"/>
  <c r="Q26"/>
  <c r="G26"/>
  <c r="Q34"/>
  <c r="G34"/>
  <c r="Q12"/>
  <c r="G12"/>
  <c r="Q20"/>
  <c r="G20"/>
  <c r="Q28"/>
  <c r="G28"/>
  <c r="Q36"/>
  <c r="G36"/>
  <c r="P8"/>
  <c r="Q14"/>
  <c r="G14"/>
  <c r="Q22"/>
  <c r="G22"/>
  <c r="Q30"/>
  <c r="G30"/>
  <c r="Q10"/>
  <c r="G10"/>
  <c r="F5"/>
  <c r="Q8"/>
  <c r="G8"/>
  <c r="R8"/>
  <c r="G5"/>
  <c r="N47" i="28"/>
  <c r="M47"/>
  <c r="L47"/>
  <c r="K47"/>
  <c r="J47"/>
  <c r="O47"/>
  <c r="N46"/>
  <c r="M46"/>
  <c r="L46"/>
  <c r="K46"/>
  <c r="J46"/>
  <c r="O46"/>
  <c r="N45"/>
  <c r="M45"/>
  <c r="L45"/>
  <c r="K45"/>
  <c r="J45"/>
  <c r="O45"/>
  <c r="N44"/>
  <c r="M44"/>
  <c r="L44"/>
  <c r="K44"/>
  <c r="J44"/>
  <c r="O44"/>
  <c r="P44"/>
  <c r="N43"/>
  <c r="M43"/>
  <c r="L43"/>
  <c r="K43"/>
  <c r="J43"/>
  <c r="O43"/>
  <c r="N42"/>
  <c r="M42"/>
  <c r="L42"/>
  <c r="K42"/>
  <c r="J42"/>
  <c r="O42"/>
  <c r="N41"/>
  <c r="M41"/>
  <c r="L41"/>
  <c r="K41"/>
  <c r="J41"/>
  <c r="O41"/>
  <c r="N40"/>
  <c r="M40"/>
  <c r="L40"/>
  <c r="K40"/>
  <c r="J40"/>
  <c r="O40"/>
  <c r="N39"/>
  <c r="M39"/>
  <c r="L39"/>
  <c r="K39"/>
  <c r="J39"/>
  <c r="O39"/>
  <c r="N38"/>
  <c r="M38"/>
  <c r="L38"/>
  <c r="K38"/>
  <c r="J38"/>
  <c r="N37"/>
  <c r="M37"/>
  <c r="L37"/>
  <c r="K37"/>
  <c r="J37"/>
  <c r="O37"/>
  <c r="N36"/>
  <c r="M36"/>
  <c r="L36"/>
  <c r="K36"/>
  <c r="J36"/>
  <c r="N35"/>
  <c r="M35"/>
  <c r="L35"/>
  <c r="K35"/>
  <c r="J35"/>
  <c r="O35"/>
  <c r="N34"/>
  <c r="M34"/>
  <c r="L34"/>
  <c r="K34"/>
  <c r="J34"/>
  <c r="N33"/>
  <c r="M33"/>
  <c r="L33"/>
  <c r="K33"/>
  <c r="J33"/>
  <c r="O33"/>
  <c r="N32"/>
  <c r="M32"/>
  <c r="L32"/>
  <c r="K32"/>
  <c r="J32"/>
  <c r="O32"/>
  <c r="N31"/>
  <c r="M31"/>
  <c r="L31"/>
  <c r="K31"/>
  <c r="J31"/>
  <c r="O31"/>
  <c r="N30"/>
  <c r="M30"/>
  <c r="L30"/>
  <c r="K30"/>
  <c r="J30"/>
  <c r="O30"/>
  <c r="N29"/>
  <c r="M29"/>
  <c r="L29"/>
  <c r="K29"/>
  <c r="J29"/>
  <c r="O29"/>
  <c r="N28"/>
  <c r="M28"/>
  <c r="L28"/>
  <c r="K28"/>
  <c r="J28"/>
  <c r="O28"/>
  <c r="N27"/>
  <c r="M27"/>
  <c r="L27"/>
  <c r="K27"/>
  <c r="J27"/>
  <c r="O27"/>
  <c r="N26"/>
  <c r="M26"/>
  <c r="L26"/>
  <c r="K26"/>
  <c r="J26"/>
  <c r="O26"/>
  <c r="N25"/>
  <c r="M25"/>
  <c r="L25"/>
  <c r="K25"/>
  <c r="J25"/>
  <c r="O25"/>
  <c r="N24"/>
  <c r="M24"/>
  <c r="L24"/>
  <c r="K24"/>
  <c r="J24"/>
  <c r="O24"/>
  <c r="N23"/>
  <c r="M23"/>
  <c r="L23"/>
  <c r="K23"/>
  <c r="J23"/>
  <c r="O23"/>
  <c r="N22"/>
  <c r="M22"/>
  <c r="L22"/>
  <c r="K22"/>
  <c r="J22"/>
  <c r="O22"/>
  <c r="N21"/>
  <c r="M21"/>
  <c r="L21"/>
  <c r="K21"/>
  <c r="J21"/>
  <c r="O21"/>
  <c r="N20"/>
  <c r="M20"/>
  <c r="L20"/>
  <c r="K20"/>
  <c r="J20"/>
  <c r="O20"/>
  <c r="N19"/>
  <c r="M19"/>
  <c r="L19"/>
  <c r="K19"/>
  <c r="J19"/>
  <c r="O19"/>
  <c r="N18"/>
  <c r="M18"/>
  <c r="L18"/>
  <c r="K18"/>
  <c r="J18"/>
  <c r="O18"/>
  <c r="N17"/>
  <c r="M17"/>
  <c r="L17"/>
  <c r="K17"/>
  <c r="J17"/>
  <c r="O17"/>
  <c r="N16"/>
  <c r="M16"/>
  <c r="L16"/>
  <c r="K16"/>
  <c r="J16"/>
  <c r="O16"/>
  <c r="N15"/>
  <c r="M15"/>
  <c r="L15"/>
  <c r="K15"/>
  <c r="J15"/>
  <c r="O15"/>
  <c r="N14"/>
  <c r="M14"/>
  <c r="L14"/>
  <c r="K14"/>
  <c r="J14"/>
  <c r="O14"/>
  <c r="N13"/>
  <c r="M13"/>
  <c r="L13"/>
  <c r="K13"/>
  <c r="J13"/>
  <c r="O13"/>
  <c r="N12"/>
  <c r="M12"/>
  <c r="L12"/>
  <c r="K12"/>
  <c r="J12"/>
  <c r="O12"/>
  <c r="N11"/>
  <c r="M11"/>
  <c r="L11"/>
  <c r="K11"/>
  <c r="J11"/>
  <c r="O11"/>
  <c r="N10"/>
  <c r="M10"/>
  <c r="L10"/>
  <c r="K10"/>
  <c r="J10"/>
  <c r="O10"/>
  <c r="N9"/>
  <c r="M9"/>
  <c r="L9"/>
  <c r="K9"/>
  <c r="J9"/>
  <c r="O9"/>
  <c r="N8"/>
  <c r="M8"/>
  <c r="L8"/>
  <c r="K8"/>
  <c r="J8"/>
  <c r="O8"/>
  <c r="C5"/>
  <c r="C3"/>
  <c r="O34"/>
  <c r="P32"/>
  <c r="O38"/>
  <c r="O36"/>
  <c r="P36"/>
  <c r="Q36"/>
  <c r="G44"/>
  <c r="Q44"/>
  <c r="P40"/>
  <c r="P8"/>
  <c r="P16"/>
  <c r="P24"/>
  <c r="P12"/>
  <c r="P20"/>
  <c r="P28"/>
  <c r="G36"/>
  <c r="G12"/>
  <c r="Q12"/>
  <c r="F5"/>
  <c r="G8"/>
  <c r="Q8"/>
  <c r="Q32"/>
  <c r="G32"/>
  <c r="Q40"/>
  <c r="G40"/>
  <c r="Q28"/>
  <c r="G28"/>
  <c r="Q24"/>
  <c r="G24"/>
  <c r="Q20"/>
  <c r="G20"/>
  <c r="Q16"/>
  <c r="G16"/>
  <c r="R8"/>
  <c r="G5"/>
  <c r="N37" i="45"/>
  <c r="L37"/>
  <c r="K37"/>
  <c r="J37"/>
  <c r="O37"/>
  <c r="N36"/>
  <c r="M36"/>
  <c r="L36"/>
  <c r="K36"/>
  <c r="J36"/>
  <c r="O36"/>
  <c r="P36"/>
  <c r="N35"/>
  <c r="L35"/>
  <c r="K35"/>
  <c r="J35"/>
  <c r="O35"/>
  <c r="N34"/>
  <c r="M34"/>
  <c r="L34"/>
  <c r="K34"/>
  <c r="J34"/>
  <c r="O34"/>
  <c r="P34"/>
  <c r="N33"/>
  <c r="L33"/>
  <c r="K33"/>
  <c r="J33"/>
  <c r="O33"/>
  <c r="N32"/>
  <c r="M32"/>
  <c r="L32"/>
  <c r="K32"/>
  <c r="J32"/>
  <c r="O32"/>
  <c r="P32"/>
  <c r="N31"/>
  <c r="L31"/>
  <c r="K31"/>
  <c r="J31"/>
  <c r="O31"/>
  <c r="N30"/>
  <c r="M30"/>
  <c r="L30"/>
  <c r="K30"/>
  <c r="J30"/>
  <c r="O30"/>
  <c r="N29"/>
  <c r="L29"/>
  <c r="K29"/>
  <c r="J29"/>
  <c r="O29"/>
  <c r="N28"/>
  <c r="M28"/>
  <c r="L28"/>
  <c r="K28"/>
  <c r="J28"/>
  <c r="O28"/>
  <c r="P28"/>
  <c r="N27"/>
  <c r="L27"/>
  <c r="K27"/>
  <c r="J27"/>
  <c r="O27"/>
  <c r="N26"/>
  <c r="M26"/>
  <c r="L26"/>
  <c r="K26"/>
  <c r="J26"/>
  <c r="O26"/>
  <c r="P26"/>
  <c r="N25"/>
  <c r="L25"/>
  <c r="K25"/>
  <c r="J25"/>
  <c r="O25"/>
  <c r="N24"/>
  <c r="M24"/>
  <c r="L24"/>
  <c r="K24"/>
  <c r="J24"/>
  <c r="O24"/>
  <c r="P24"/>
  <c r="J23"/>
  <c r="K23"/>
  <c r="L23"/>
  <c r="N23"/>
  <c r="O23"/>
  <c r="N22"/>
  <c r="M22"/>
  <c r="L22"/>
  <c r="K22"/>
  <c r="J22"/>
  <c r="O22"/>
  <c r="P22"/>
  <c r="N21"/>
  <c r="L21"/>
  <c r="K21"/>
  <c r="J21"/>
  <c r="O21"/>
  <c r="N20"/>
  <c r="M20"/>
  <c r="L20"/>
  <c r="K20"/>
  <c r="J20"/>
  <c r="O20"/>
  <c r="P20"/>
  <c r="N19"/>
  <c r="L19"/>
  <c r="K19"/>
  <c r="J19"/>
  <c r="O19"/>
  <c r="N18"/>
  <c r="M18"/>
  <c r="L18"/>
  <c r="K18"/>
  <c r="J18"/>
  <c r="O18"/>
  <c r="P18"/>
  <c r="N17"/>
  <c r="L17"/>
  <c r="K17"/>
  <c r="J17"/>
  <c r="O17"/>
  <c r="N16"/>
  <c r="M16"/>
  <c r="L16"/>
  <c r="K16"/>
  <c r="J16"/>
  <c r="J15"/>
  <c r="K15"/>
  <c r="L15"/>
  <c r="N15"/>
  <c r="O15"/>
  <c r="N14"/>
  <c r="M14"/>
  <c r="L14"/>
  <c r="K14"/>
  <c r="J14"/>
  <c r="O14"/>
  <c r="P14"/>
  <c r="N13"/>
  <c r="L13"/>
  <c r="K13"/>
  <c r="J13"/>
  <c r="O13"/>
  <c r="N12"/>
  <c r="M12"/>
  <c r="L12"/>
  <c r="K12"/>
  <c r="J12"/>
  <c r="O12"/>
  <c r="P12"/>
  <c r="N11"/>
  <c r="L11"/>
  <c r="K11"/>
  <c r="J11"/>
  <c r="O11"/>
  <c r="N10"/>
  <c r="M10"/>
  <c r="L10"/>
  <c r="K10"/>
  <c r="J10"/>
  <c r="O10"/>
  <c r="N9"/>
  <c r="L9"/>
  <c r="K9"/>
  <c r="J9"/>
  <c r="O9"/>
  <c r="N8"/>
  <c r="M8"/>
  <c r="L8"/>
  <c r="K8"/>
  <c r="J8"/>
  <c r="O8"/>
  <c r="P8"/>
  <c r="C5"/>
  <c r="C3"/>
  <c r="O16"/>
  <c r="P16"/>
  <c r="Q16"/>
  <c r="Q24"/>
  <c r="G24"/>
  <c r="Q32"/>
  <c r="G32"/>
  <c r="Q20"/>
  <c r="G20"/>
  <c r="Q22"/>
  <c r="G22"/>
  <c r="P10"/>
  <c r="Q28"/>
  <c r="G28"/>
  <c r="P30"/>
  <c r="Q36"/>
  <c r="G36"/>
  <c r="G16"/>
  <c r="Q12"/>
  <c r="G12"/>
  <c r="Q26"/>
  <c r="G26"/>
  <c r="Q34"/>
  <c r="G34"/>
  <c r="Q18"/>
  <c r="G18"/>
  <c r="Q14"/>
  <c r="G14"/>
  <c r="Q8"/>
  <c r="G8"/>
  <c r="F5"/>
  <c r="Q30"/>
  <c r="Q10"/>
  <c r="G5"/>
  <c r="G30"/>
  <c r="R8"/>
  <c r="G10"/>
  <c r="N47" i="33"/>
  <c r="M47"/>
  <c r="L47"/>
  <c r="K47"/>
  <c r="J47"/>
  <c r="O47"/>
  <c r="J46"/>
  <c r="K46"/>
  <c r="L46"/>
  <c r="M46"/>
  <c r="N46"/>
  <c r="O46"/>
  <c r="N45"/>
  <c r="M45"/>
  <c r="L45"/>
  <c r="K45"/>
  <c r="J45"/>
  <c r="O45"/>
  <c r="N44"/>
  <c r="M44"/>
  <c r="L44"/>
  <c r="K44"/>
  <c r="J44"/>
  <c r="O44"/>
  <c r="P44"/>
  <c r="N43"/>
  <c r="M43"/>
  <c r="L43"/>
  <c r="K43"/>
  <c r="J43"/>
  <c r="O43"/>
  <c r="N42"/>
  <c r="M42"/>
  <c r="L42"/>
  <c r="K42"/>
  <c r="J42"/>
  <c r="O42"/>
  <c r="N41"/>
  <c r="M41"/>
  <c r="L41"/>
  <c r="K41"/>
  <c r="J41"/>
  <c r="O41"/>
  <c r="N40"/>
  <c r="M40"/>
  <c r="L40"/>
  <c r="K40"/>
  <c r="J40"/>
  <c r="O40"/>
  <c r="J39"/>
  <c r="K39"/>
  <c r="L39"/>
  <c r="M39"/>
  <c r="N39"/>
  <c r="O39"/>
  <c r="N38"/>
  <c r="M38"/>
  <c r="L38"/>
  <c r="K38"/>
  <c r="J38"/>
  <c r="O38"/>
  <c r="N37"/>
  <c r="M37"/>
  <c r="L37"/>
  <c r="K37"/>
  <c r="J37"/>
  <c r="O37"/>
  <c r="N36"/>
  <c r="M36"/>
  <c r="L36"/>
  <c r="K36"/>
  <c r="J36"/>
  <c r="O36"/>
  <c r="P36"/>
  <c r="N35"/>
  <c r="M35"/>
  <c r="L35"/>
  <c r="K35"/>
  <c r="J35"/>
  <c r="O35"/>
  <c r="N34"/>
  <c r="M34"/>
  <c r="L34"/>
  <c r="K34"/>
  <c r="J34"/>
  <c r="O34"/>
  <c r="N33"/>
  <c r="M33"/>
  <c r="L33"/>
  <c r="K33"/>
  <c r="J33"/>
  <c r="N32"/>
  <c r="M32"/>
  <c r="L32"/>
  <c r="K32"/>
  <c r="J32"/>
  <c r="O32"/>
  <c r="N31"/>
  <c r="M31"/>
  <c r="L31"/>
  <c r="K31"/>
  <c r="J31"/>
  <c r="O31"/>
  <c r="N30"/>
  <c r="M30"/>
  <c r="L30"/>
  <c r="K30"/>
  <c r="J30"/>
  <c r="O30"/>
  <c r="N29"/>
  <c r="M29"/>
  <c r="L29"/>
  <c r="K29"/>
  <c r="J29"/>
  <c r="O29"/>
  <c r="N28"/>
  <c r="M28"/>
  <c r="L28"/>
  <c r="K28"/>
  <c r="J28"/>
  <c r="O28"/>
  <c r="N27"/>
  <c r="M27"/>
  <c r="L27"/>
  <c r="K27"/>
  <c r="J27"/>
  <c r="O27"/>
  <c r="N26"/>
  <c r="M26"/>
  <c r="L26"/>
  <c r="K26"/>
  <c r="J26"/>
  <c r="O26"/>
  <c r="N25"/>
  <c r="M25"/>
  <c r="L25"/>
  <c r="K25"/>
  <c r="J25"/>
  <c r="O25"/>
  <c r="N24"/>
  <c r="M24"/>
  <c r="L24"/>
  <c r="K24"/>
  <c r="J24"/>
  <c r="O24"/>
  <c r="J23"/>
  <c r="K23"/>
  <c r="L23"/>
  <c r="M23"/>
  <c r="N23"/>
  <c r="O23"/>
  <c r="N22"/>
  <c r="M22"/>
  <c r="L22"/>
  <c r="K22"/>
  <c r="J22"/>
  <c r="O22"/>
  <c r="N21"/>
  <c r="M21"/>
  <c r="L21"/>
  <c r="K21"/>
  <c r="J21"/>
  <c r="O21"/>
  <c r="N20"/>
  <c r="M20"/>
  <c r="L20"/>
  <c r="K20"/>
  <c r="J20"/>
  <c r="O20"/>
  <c r="P20"/>
  <c r="N19"/>
  <c r="M19"/>
  <c r="L19"/>
  <c r="K19"/>
  <c r="J19"/>
  <c r="O19"/>
  <c r="N18"/>
  <c r="M18"/>
  <c r="L18"/>
  <c r="K18"/>
  <c r="J18"/>
  <c r="O18"/>
  <c r="N17"/>
  <c r="M17"/>
  <c r="L17"/>
  <c r="K17"/>
  <c r="J17"/>
  <c r="O17"/>
  <c r="N16"/>
  <c r="M16"/>
  <c r="L16"/>
  <c r="K16"/>
  <c r="J16"/>
  <c r="O16"/>
  <c r="P16"/>
  <c r="N15"/>
  <c r="M15"/>
  <c r="L15"/>
  <c r="K15"/>
  <c r="J15"/>
  <c r="O15"/>
  <c r="J14"/>
  <c r="K14"/>
  <c r="L14"/>
  <c r="M14"/>
  <c r="N14"/>
  <c r="O14"/>
  <c r="N13"/>
  <c r="M13"/>
  <c r="L13"/>
  <c r="K13"/>
  <c r="J13"/>
  <c r="O13"/>
  <c r="N12"/>
  <c r="M12"/>
  <c r="L12"/>
  <c r="K12"/>
  <c r="J12"/>
  <c r="O12"/>
  <c r="N11"/>
  <c r="M11"/>
  <c r="L11"/>
  <c r="K11"/>
  <c r="J11"/>
  <c r="O11"/>
  <c r="N10"/>
  <c r="M10"/>
  <c r="L10"/>
  <c r="K10"/>
  <c r="J10"/>
  <c r="O10"/>
  <c r="N9"/>
  <c r="M9"/>
  <c r="L9"/>
  <c r="K9"/>
  <c r="J9"/>
  <c r="O9"/>
  <c r="N8"/>
  <c r="M8"/>
  <c r="L8"/>
  <c r="K8"/>
  <c r="J8"/>
  <c r="O8"/>
  <c r="C5"/>
  <c r="C3"/>
  <c r="O33"/>
  <c r="Q16"/>
  <c r="G16"/>
  <c r="P24"/>
  <c r="P32"/>
  <c r="Q36"/>
  <c r="G36"/>
  <c r="P40"/>
  <c r="Q44"/>
  <c r="G44"/>
  <c r="P8"/>
  <c r="P12"/>
  <c r="P28"/>
  <c r="Q20"/>
  <c r="G20"/>
  <c r="Q12"/>
  <c r="G12"/>
  <c r="Q28"/>
  <c r="G28"/>
  <c r="Q32"/>
  <c r="G32"/>
  <c r="Q24"/>
  <c r="G24"/>
  <c r="F5"/>
  <c r="Q8"/>
  <c r="G8"/>
  <c r="Q40"/>
  <c r="G40"/>
  <c r="R8"/>
  <c r="G5"/>
  <c r="N22" i="30"/>
  <c r="M22"/>
  <c r="L22"/>
  <c r="K22"/>
  <c r="J22"/>
  <c r="O22"/>
  <c r="P22"/>
  <c r="G22"/>
  <c r="N21"/>
  <c r="M21"/>
  <c r="L21"/>
  <c r="K21"/>
  <c r="J21"/>
  <c r="O21"/>
  <c r="P21"/>
  <c r="G21"/>
  <c r="N20"/>
  <c r="M20"/>
  <c r="L20"/>
  <c r="K20"/>
  <c r="J20"/>
  <c r="O20"/>
  <c r="P20"/>
  <c r="G20"/>
  <c r="N19"/>
  <c r="M19"/>
  <c r="L19"/>
  <c r="K19"/>
  <c r="J19"/>
  <c r="O19"/>
  <c r="P19"/>
  <c r="G19"/>
  <c r="N18"/>
  <c r="M18"/>
  <c r="L18"/>
  <c r="K18"/>
  <c r="J18"/>
  <c r="O18"/>
  <c r="P18"/>
  <c r="G18"/>
  <c r="N17"/>
  <c r="M17"/>
  <c r="L17"/>
  <c r="K17"/>
  <c r="J17"/>
  <c r="O17"/>
  <c r="P17"/>
  <c r="G17"/>
  <c r="N16"/>
  <c r="M16"/>
  <c r="L16"/>
  <c r="K16"/>
  <c r="J16"/>
  <c r="O16"/>
  <c r="P16"/>
  <c r="G16"/>
  <c r="N15"/>
  <c r="M15"/>
  <c r="L15"/>
  <c r="K15"/>
  <c r="J15"/>
  <c r="O15"/>
  <c r="P15"/>
  <c r="G15"/>
  <c r="N14"/>
  <c r="M14"/>
  <c r="L14"/>
  <c r="K14"/>
  <c r="J14"/>
  <c r="O14"/>
  <c r="P14"/>
  <c r="G14"/>
  <c r="N13"/>
  <c r="M13"/>
  <c r="L13"/>
  <c r="K13"/>
  <c r="J13"/>
  <c r="O13"/>
  <c r="P13"/>
  <c r="G13"/>
  <c r="N12"/>
  <c r="M12"/>
  <c r="L12"/>
  <c r="K12"/>
  <c r="J12"/>
  <c r="O12"/>
  <c r="P12"/>
  <c r="G12"/>
  <c r="N11"/>
  <c r="M11"/>
  <c r="L11"/>
  <c r="K11"/>
  <c r="J11"/>
  <c r="O11"/>
  <c r="P11"/>
  <c r="G11"/>
  <c r="N10"/>
  <c r="M10"/>
  <c r="L10"/>
  <c r="K10"/>
  <c r="J10"/>
  <c r="O10"/>
  <c r="P10"/>
  <c r="G10"/>
  <c r="N9"/>
  <c r="M9"/>
  <c r="L9"/>
  <c r="K9"/>
  <c r="J9"/>
  <c r="O9"/>
  <c r="P9"/>
  <c r="G9"/>
  <c r="N8"/>
  <c r="M8"/>
  <c r="L8"/>
  <c r="K8"/>
  <c r="J8"/>
  <c r="O8"/>
  <c r="P8"/>
  <c r="C5"/>
  <c r="C3"/>
  <c r="G5"/>
  <c r="R9"/>
  <c r="F5"/>
  <c r="G8"/>
  <c r="N37" i="16"/>
  <c r="L37"/>
  <c r="K37"/>
  <c r="J37"/>
  <c r="O37"/>
  <c r="N36"/>
  <c r="M36"/>
  <c r="L36"/>
  <c r="K36"/>
  <c r="J36"/>
  <c r="O36"/>
  <c r="P36"/>
  <c r="N35"/>
  <c r="L35"/>
  <c r="K35"/>
  <c r="J35"/>
  <c r="O35"/>
  <c r="N34"/>
  <c r="M34"/>
  <c r="L34"/>
  <c r="K34"/>
  <c r="J34"/>
  <c r="O34"/>
  <c r="P34"/>
  <c r="N33"/>
  <c r="L33"/>
  <c r="K33"/>
  <c r="J33"/>
  <c r="O33"/>
  <c r="N32"/>
  <c r="M32"/>
  <c r="L32"/>
  <c r="K32"/>
  <c r="J32"/>
  <c r="O32"/>
  <c r="P32"/>
  <c r="N31"/>
  <c r="L31"/>
  <c r="K31"/>
  <c r="J31"/>
  <c r="O31"/>
  <c r="N30"/>
  <c r="M30"/>
  <c r="L30"/>
  <c r="K30"/>
  <c r="J30"/>
  <c r="O30"/>
  <c r="P30"/>
  <c r="N29"/>
  <c r="L29"/>
  <c r="K29"/>
  <c r="J29"/>
  <c r="O29"/>
  <c r="N28"/>
  <c r="M28"/>
  <c r="L28"/>
  <c r="K28"/>
  <c r="J28"/>
  <c r="O28"/>
  <c r="P28"/>
  <c r="N27"/>
  <c r="L27"/>
  <c r="K27"/>
  <c r="J27"/>
  <c r="O27"/>
  <c r="N26"/>
  <c r="M26"/>
  <c r="L26"/>
  <c r="K26"/>
  <c r="J26"/>
  <c r="O26"/>
  <c r="P26"/>
  <c r="N25"/>
  <c r="L25"/>
  <c r="K25"/>
  <c r="J25"/>
  <c r="O25"/>
  <c r="N24"/>
  <c r="M24"/>
  <c r="L24"/>
  <c r="K24"/>
  <c r="J24"/>
  <c r="O24"/>
  <c r="P24"/>
  <c r="N23"/>
  <c r="L23"/>
  <c r="K23"/>
  <c r="J23"/>
  <c r="O23"/>
  <c r="N22"/>
  <c r="M22"/>
  <c r="L22"/>
  <c r="K22"/>
  <c r="J22"/>
  <c r="O22"/>
  <c r="P22"/>
  <c r="N21"/>
  <c r="L21"/>
  <c r="K21"/>
  <c r="J21"/>
  <c r="O21"/>
  <c r="J20"/>
  <c r="K20"/>
  <c r="L20"/>
  <c r="M20"/>
  <c r="N20"/>
  <c r="O20"/>
  <c r="P20"/>
  <c r="N19"/>
  <c r="L19"/>
  <c r="K19"/>
  <c r="J19"/>
  <c r="O19"/>
  <c r="N18"/>
  <c r="M18"/>
  <c r="L18"/>
  <c r="K18"/>
  <c r="J18"/>
  <c r="O18"/>
  <c r="P18"/>
  <c r="N17"/>
  <c r="L17"/>
  <c r="K17"/>
  <c r="J17"/>
  <c r="O17"/>
  <c r="J16"/>
  <c r="K16"/>
  <c r="L16"/>
  <c r="M16"/>
  <c r="N16"/>
  <c r="O16"/>
  <c r="N15"/>
  <c r="L15"/>
  <c r="K15"/>
  <c r="J15"/>
  <c r="O15"/>
  <c r="N14"/>
  <c r="M14"/>
  <c r="L14"/>
  <c r="K14"/>
  <c r="J14"/>
  <c r="O14"/>
  <c r="P14"/>
  <c r="N13"/>
  <c r="L13"/>
  <c r="K13"/>
  <c r="J13"/>
  <c r="O13"/>
  <c r="N12"/>
  <c r="M12"/>
  <c r="L12"/>
  <c r="K12"/>
  <c r="J12"/>
  <c r="O12"/>
  <c r="P12"/>
  <c r="N11"/>
  <c r="L11"/>
  <c r="K11"/>
  <c r="J11"/>
  <c r="O11"/>
  <c r="N10"/>
  <c r="M10"/>
  <c r="L10"/>
  <c r="K10"/>
  <c r="J10"/>
  <c r="N9"/>
  <c r="L9"/>
  <c r="K9"/>
  <c r="J9"/>
  <c r="O9"/>
  <c r="N8"/>
  <c r="M8"/>
  <c r="L8"/>
  <c r="K8"/>
  <c r="J8"/>
  <c r="O8"/>
  <c r="P8"/>
  <c r="C5"/>
  <c r="C3"/>
  <c r="O10"/>
  <c r="P10"/>
  <c r="G10"/>
  <c r="Q30"/>
  <c r="G30"/>
  <c r="Q12"/>
  <c r="G12"/>
  <c r="Q18"/>
  <c r="G18"/>
  <c r="Q32"/>
  <c r="G32"/>
  <c r="P16"/>
  <c r="F5"/>
  <c r="Q8"/>
  <c r="G8"/>
  <c r="Q14"/>
  <c r="G14"/>
  <c r="Q20"/>
  <c r="G20"/>
  <c r="Q26"/>
  <c r="G26"/>
  <c r="Q34"/>
  <c r="G34"/>
  <c r="Q28"/>
  <c r="G28"/>
  <c r="Q36"/>
  <c r="G36"/>
  <c r="Q10"/>
  <c r="Q24"/>
  <c r="G24"/>
  <c r="Q22"/>
  <c r="G22"/>
  <c r="Q16"/>
  <c r="G5"/>
  <c r="G16"/>
  <c r="R8"/>
  <c r="N47" i="41"/>
  <c r="M47"/>
  <c r="L47"/>
  <c r="K47"/>
  <c r="J47"/>
  <c r="O47"/>
  <c r="J46"/>
  <c r="K46"/>
  <c r="L46"/>
  <c r="M46"/>
  <c r="N46"/>
  <c r="O46"/>
  <c r="N45"/>
  <c r="M45"/>
  <c r="L45"/>
  <c r="K45"/>
  <c r="J45"/>
  <c r="O45"/>
  <c r="N44"/>
  <c r="M44"/>
  <c r="L44"/>
  <c r="K44"/>
  <c r="J44"/>
  <c r="O44"/>
  <c r="N43"/>
  <c r="M43"/>
  <c r="L43"/>
  <c r="K43"/>
  <c r="J43"/>
  <c r="O43"/>
  <c r="N42"/>
  <c r="M42"/>
  <c r="L42"/>
  <c r="K42"/>
  <c r="J42"/>
  <c r="O42"/>
  <c r="N41"/>
  <c r="M41"/>
  <c r="L41"/>
  <c r="K41"/>
  <c r="J41"/>
  <c r="O41"/>
  <c r="N40"/>
  <c r="M40"/>
  <c r="L40"/>
  <c r="K40"/>
  <c r="J40"/>
  <c r="O40"/>
  <c r="J39"/>
  <c r="K39"/>
  <c r="L39"/>
  <c r="M39"/>
  <c r="N39"/>
  <c r="O39"/>
  <c r="N38"/>
  <c r="M38"/>
  <c r="L38"/>
  <c r="K38"/>
  <c r="J38"/>
  <c r="O38"/>
  <c r="N37"/>
  <c r="M37"/>
  <c r="L37"/>
  <c r="K37"/>
  <c r="J37"/>
  <c r="O37"/>
  <c r="J36"/>
  <c r="K36"/>
  <c r="L36"/>
  <c r="M36"/>
  <c r="N36"/>
  <c r="O36"/>
  <c r="N35"/>
  <c r="M35"/>
  <c r="L35"/>
  <c r="K35"/>
  <c r="J35"/>
  <c r="N34"/>
  <c r="M34"/>
  <c r="L34"/>
  <c r="K34"/>
  <c r="J34"/>
  <c r="O34"/>
  <c r="N33"/>
  <c r="M33"/>
  <c r="L33"/>
  <c r="K33"/>
  <c r="J33"/>
  <c r="N32"/>
  <c r="M32"/>
  <c r="L32"/>
  <c r="K32"/>
  <c r="J32"/>
  <c r="O32"/>
  <c r="N31"/>
  <c r="M31"/>
  <c r="L31"/>
  <c r="K31"/>
  <c r="J31"/>
  <c r="O31"/>
  <c r="N30"/>
  <c r="M30"/>
  <c r="L30"/>
  <c r="K30"/>
  <c r="J30"/>
  <c r="O30"/>
  <c r="N29"/>
  <c r="M29"/>
  <c r="L29"/>
  <c r="K29"/>
  <c r="J29"/>
  <c r="O29"/>
  <c r="N28"/>
  <c r="M28"/>
  <c r="L28"/>
  <c r="K28"/>
  <c r="J28"/>
  <c r="O28"/>
  <c r="N27"/>
  <c r="M27"/>
  <c r="L27"/>
  <c r="K27"/>
  <c r="J27"/>
  <c r="O27"/>
  <c r="N26"/>
  <c r="M26"/>
  <c r="L26"/>
  <c r="K26"/>
  <c r="J26"/>
  <c r="O26"/>
  <c r="N25"/>
  <c r="M25"/>
  <c r="L25"/>
  <c r="K25"/>
  <c r="J25"/>
  <c r="O25"/>
  <c r="N24"/>
  <c r="M24"/>
  <c r="L24"/>
  <c r="K24"/>
  <c r="J24"/>
  <c r="O24"/>
  <c r="N23"/>
  <c r="M23"/>
  <c r="L23"/>
  <c r="K23"/>
  <c r="J23"/>
  <c r="O23"/>
  <c r="N22"/>
  <c r="M22"/>
  <c r="L22"/>
  <c r="K22"/>
  <c r="J22"/>
  <c r="O22"/>
  <c r="N21"/>
  <c r="M21"/>
  <c r="L21"/>
  <c r="K21"/>
  <c r="J21"/>
  <c r="O21"/>
  <c r="N20"/>
  <c r="M20"/>
  <c r="L20"/>
  <c r="K20"/>
  <c r="J20"/>
  <c r="O20"/>
  <c r="P20"/>
  <c r="N19"/>
  <c r="M19"/>
  <c r="L19"/>
  <c r="K19"/>
  <c r="J19"/>
  <c r="O19"/>
  <c r="N18"/>
  <c r="M18"/>
  <c r="L18"/>
  <c r="K18"/>
  <c r="J18"/>
  <c r="O18"/>
  <c r="N17"/>
  <c r="M17"/>
  <c r="L17"/>
  <c r="K17"/>
  <c r="J17"/>
  <c r="O17"/>
  <c r="N16"/>
  <c r="M16"/>
  <c r="L16"/>
  <c r="K16"/>
  <c r="J16"/>
  <c r="O16"/>
  <c r="N15"/>
  <c r="M15"/>
  <c r="L15"/>
  <c r="K15"/>
  <c r="J15"/>
  <c r="O15"/>
  <c r="J14"/>
  <c r="K14"/>
  <c r="L14"/>
  <c r="M14"/>
  <c r="N14"/>
  <c r="O14"/>
  <c r="N13"/>
  <c r="M13"/>
  <c r="L13"/>
  <c r="K13"/>
  <c r="J13"/>
  <c r="O13"/>
  <c r="N12"/>
  <c r="M12"/>
  <c r="L12"/>
  <c r="K12"/>
  <c r="J12"/>
  <c r="O12"/>
  <c r="P12"/>
  <c r="N11"/>
  <c r="M11"/>
  <c r="L11"/>
  <c r="K11"/>
  <c r="J11"/>
  <c r="O11"/>
  <c r="N10"/>
  <c r="M10"/>
  <c r="L10"/>
  <c r="K10"/>
  <c r="J10"/>
  <c r="O10"/>
  <c r="N9"/>
  <c r="M9"/>
  <c r="L9"/>
  <c r="K9"/>
  <c r="J9"/>
  <c r="O9"/>
  <c r="N8"/>
  <c r="M8"/>
  <c r="L8"/>
  <c r="K8"/>
  <c r="J8"/>
  <c r="O8"/>
  <c r="P8"/>
  <c r="C5"/>
  <c r="C3"/>
  <c r="O35"/>
  <c r="O33"/>
  <c r="G8"/>
  <c r="Q8"/>
  <c r="Q12"/>
  <c r="G12"/>
  <c r="P16"/>
  <c r="P24"/>
  <c r="P28"/>
  <c r="P32"/>
  <c r="Q20"/>
  <c r="G20"/>
  <c r="P36"/>
  <c r="P40"/>
  <c r="P44"/>
  <c r="Q24"/>
  <c r="G24"/>
  <c r="Q28"/>
  <c r="G28"/>
  <c r="Q44"/>
  <c r="G44"/>
  <c r="Q16"/>
  <c r="G16"/>
  <c r="Q36"/>
  <c r="G36"/>
  <c r="Q40"/>
  <c r="G40"/>
  <c r="Q32"/>
  <c r="R8"/>
  <c r="G32"/>
  <c r="F5"/>
  <c r="G5"/>
  <c r="N22" i="26"/>
  <c r="M22"/>
  <c r="L22"/>
  <c r="K22"/>
  <c r="J22"/>
  <c r="O22"/>
  <c r="P22"/>
  <c r="G22"/>
  <c r="N21"/>
  <c r="M21"/>
  <c r="L21"/>
  <c r="K21"/>
  <c r="J21"/>
  <c r="O21"/>
  <c r="P21"/>
  <c r="G21"/>
  <c r="N20"/>
  <c r="M20"/>
  <c r="L20"/>
  <c r="K20"/>
  <c r="J20"/>
  <c r="O20"/>
  <c r="P20"/>
  <c r="G20"/>
  <c r="N19"/>
  <c r="M19"/>
  <c r="L19"/>
  <c r="K19"/>
  <c r="J19"/>
  <c r="O19"/>
  <c r="P19"/>
  <c r="G19"/>
  <c r="N18"/>
  <c r="M18"/>
  <c r="L18"/>
  <c r="K18"/>
  <c r="J18"/>
  <c r="O18"/>
  <c r="P18"/>
  <c r="G18"/>
  <c r="N17"/>
  <c r="M17"/>
  <c r="L17"/>
  <c r="K17"/>
  <c r="J17"/>
  <c r="O17"/>
  <c r="P17"/>
  <c r="G17"/>
  <c r="N16"/>
  <c r="M16"/>
  <c r="L16"/>
  <c r="K16"/>
  <c r="J16"/>
  <c r="O16"/>
  <c r="P16"/>
  <c r="G16"/>
  <c r="N15"/>
  <c r="M15"/>
  <c r="L15"/>
  <c r="K15"/>
  <c r="J15"/>
  <c r="O15"/>
  <c r="P15"/>
  <c r="G15"/>
  <c r="N14"/>
  <c r="M14"/>
  <c r="L14"/>
  <c r="K14"/>
  <c r="J14"/>
  <c r="O14"/>
  <c r="P14"/>
  <c r="G14"/>
  <c r="N13"/>
  <c r="M13"/>
  <c r="L13"/>
  <c r="K13"/>
  <c r="J13"/>
  <c r="O13"/>
  <c r="P13"/>
  <c r="G13"/>
  <c r="N12"/>
  <c r="M12"/>
  <c r="L12"/>
  <c r="K12"/>
  <c r="J12"/>
  <c r="O12"/>
  <c r="P12"/>
  <c r="G12"/>
  <c r="N11"/>
  <c r="M11"/>
  <c r="L11"/>
  <c r="K11"/>
  <c r="J11"/>
  <c r="O11"/>
  <c r="P11"/>
  <c r="G11"/>
  <c r="N10"/>
  <c r="M10"/>
  <c r="L10"/>
  <c r="K10"/>
  <c r="J10"/>
  <c r="O10"/>
  <c r="P10"/>
  <c r="G10"/>
  <c r="N9"/>
  <c r="M9"/>
  <c r="L9"/>
  <c r="K9"/>
  <c r="J9"/>
  <c r="O9"/>
  <c r="P9"/>
  <c r="G9"/>
  <c r="N8"/>
  <c r="M8"/>
  <c r="L8"/>
  <c r="K8"/>
  <c r="J8"/>
  <c r="O8"/>
  <c r="P8"/>
  <c r="C5"/>
  <c r="C3"/>
  <c r="R9"/>
  <c r="G8"/>
  <c r="G5"/>
  <c r="F5"/>
  <c r="N37" i="13"/>
  <c r="L37"/>
  <c r="K37"/>
  <c r="J37"/>
  <c r="O37"/>
  <c r="J36"/>
  <c r="K36"/>
  <c r="L36"/>
  <c r="M36"/>
  <c r="N36"/>
  <c r="O36"/>
  <c r="P36"/>
  <c r="N35"/>
  <c r="L35"/>
  <c r="K35"/>
  <c r="J35"/>
  <c r="O35"/>
  <c r="N34"/>
  <c r="M34"/>
  <c r="L34"/>
  <c r="K34"/>
  <c r="J34"/>
  <c r="O34"/>
  <c r="P34"/>
  <c r="N33"/>
  <c r="L33"/>
  <c r="K33"/>
  <c r="J33"/>
  <c r="O33"/>
  <c r="N32"/>
  <c r="M32"/>
  <c r="L32"/>
  <c r="K32"/>
  <c r="J32"/>
  <c r="O32"/>
  <c r="P32"/>
  <c r="N31"/>
  <c r="L31"/>
  <c r="K31"/>
  <c r="J31"/>
  <c r="O31"/>
  <c r="N30"/>
  <c r="M30"/>
  <c r="L30"/>
  <c r="K30"/>
  <c r="J30"/>
  <c r="O30"/>
  <c r="P30"/>
  <c r="N29"/>
  <c r="L29"/>
  <c r="K29"/>
  <c r="J29"/>
  <c r="O29"/>
  <c r="N28"/>
  <c r="M28"/>
  <c r="L28"/>
  <c r="K28"/>
  <c r="J28"/>
  <c r="O28"/>
  <c r="P28"/>
  <c r="N27"/>
  <c r="L27"/>
  <c r="K27"/>
  <c r="J27"/>
  <c r="O27"/>
  <c r="N26"/>
  <c r="M26"/>
  <c r="L26"/>
  <c r="K26"/>
  <c r="J26"/>
  <c r="O26"/>
  <c r="P26"/>
  <c r="N25"/>
  <c r="L25"/>
  <c r="K25"/>
  <c r="J25"/>
  <c r="O25"/>
  <c r="N24"/>
  <c r="M24"/>
  <c r="L24"/>
  <c r="K24"/>
  <c r="J24"/>
  <c r="O24"/>
  <c r="P24"/>
  <c r="N23"/>
  <c r="L23"/>
  <c r="K23"/>
  <c r="J23"/>
  <c r="O23"/>
  <c r="N22"/>
  <c r="M22"/>
  <c r="L22"/>
  <c r="K22"/>
  <c r="J22"/>
  <c r="O22"/>
  <c r="P22"/>
  <c r="N21"/>
  <c r="L21"/>
  <c r="K21"/>
  <c r="J21"/>
  <c r="O21"/>
  <c r="J20"/>
  <c r="K20"/>
  <c r="L20"/>
  <c r="M20"/>
  <c r="N20"/>
  <c r="O20"/>
  <c r="P20"/>
  <c r="N19"/>
  <c r="L19"/>
  <c r="K19"/>
  <c r="J19"/>
  <c r="O19"/>
  <c r="N18"/>
  <c r="M18"/>
  <c r="L18"/>
  <c r="K18"/>
  <c r="J18"/>
  <c r="O18"/>
  <c r="P18"/>
  <c r="N17"/>
  <c r="L17"/>
  <c r="K17"/>
  <c r="J17"/>
  <c r="O17"/>
  <c r="N16"/>
  <c r="M16"/>
  <c r="L16"/>
  <c r="K16"/>
  <c r="J16"/>
  <c r="O16"/>
  <c r="P16"/>
  <c r="N15"/>
  <c r="L15"/>
  <c r="K15"/>
  <c r="J15"/>
  <c r="O15"/>
  <c r="N14"/>
  <c r="M14"/>
  <c r="L14"/>
  <c r="K14"/>
  <c r="J14"/>
  <c r="O14"/>
  <c r="P14"/>
  <c r="N13"/>
  <c r="L13"/>
  <c r="K13"/>
  <c r="J13"/>
  <c r="O13"/>
  <c r="N12"/>
  <c r="M12"/>
  <c r="L12"/>
  <c r="K12"/>
  <c r="J12"/>
  <c r="O12"/>
  <c r="P12"/>
  <c r="N11"/>
  <c r="L11"/>
  <c r="K11"/>
  <c r="J11"/>
  <c r="O11"/>
  <c r="N10"/>
  <c r="M10"/>
  <c r="L10"/>
  <c r="K10"/>
  <c r="J10"/>
  <c r="O10"/>
  <c r="P10"/>
  <c r="N9"/>
  <c r="L9"/>
  <c r="K9"/>
  <c r="J9"/>
  <c r="N8"/>
  <c r="M8"/>
  <c r="L8"/>
  <c r="K8"/>
  <c r="J8"/>
  <c r="C5"/>
  <c r="C3"/>
  <c r="O8"/>
  <c r="O9"/>
  <c r="Q24"/>
  <c r="G24"/>
  <c r="Q14"/>
  <c r="G14"/>
  <c r="Q16"/>
  <c r="G16"/>
  <c r="G22"/>
  <c r="Q22"/>
  <c r="Q30"/>
  <c r="G30"/>
  <c r="Q10"/>
  <c r="G10"/>
  <c r="Q12"/>
  <c r="G12"/>
  <c r="Q20"/>
  <c r="G20"/>
  <c r="G26"/>
  <c r="Q26"/>
  <c r="Q34"/>
  <c r="G34"/>
  <c r="Q18"/>
  <c r="G18"/>
  <c r="Q32"/>
  <c r="G32"/>
  <c r="Q28"/>
  <c r="G28"/>
  <c r="Q36"/>
  <c r="G36"/>
  <c r="P8"/>
  <c r="F5"/>
  <c r="G8"/>
  <c r="Q8"/>
  <c r="R8"/>
  <c r="G5"/>
  <c r="N22" i="9"/>
  <c r="M22"/>
  <c r="L22"/>
  <c r="K22"/>
  <c r="J22"/>
  <c r="O22"/>
  <c r="P22"/>
  <c r="G22"/>
  <c r="N21"/>
  <c r="M21"/>
  <c r="L21"/>
  <c r="K21"/>
  <c r="J21"/>
  <c r="N20"/>
  <c r="M20"/>
  <c r="L20"/>
  <c r="K20"/>
  <c r="J20"/>
  <c r="N19"/>
  <c r="M19"/>
  <c r="L19"/>
  <c r="K19"/>
  <c r="J19"/>
  <c r="O19"/>
  <c r="P19"/>
  <c r="G19"/>
  <c r="N18"/>
  <c r="M18"/>
  <c r="L18"/>
  <c r="K18"/>
  <c r="J18"/>
  <c r="N17"/>
  <c r="M17"/>
  <c r="L17"/>
  <c r="K17"/>
  <c r="J17"/>
  <c r="N16"/>
  <c r="M16"/>
  <c r="L16"/>
  <c r="K16"/>
  <c r="J16"/>
  <c r="N15"/>
  <c r="M15"/>
  <c r="L15"/>
  <c r="K15"/>
  <c r="J15"/>
  <c r="O15"/>
  <c r="P15"/>
  <c r="G15"/>
  <c r="N14"/>
  <c r="M14"/>
  <c r="L14"/>
  <c r="K14"/>
  <c r="J14"/>
  <c r="N13"/>
  <c r="M13"/>
  <c r="L13"/>
  <c r="K13"/>
  <c r="J13"/>
  <c r="N12"/>
  <c r="M12"/>
  <c r="L12"/>
  <c r="K12"/>
  <c r="J12"/>
  <c r="N11"/>
  <c r="M11"/>
  <c r="L11"/>
  <c r="K11"/>
  <c r="J11"/>
  <c r="O11"/>
  <c r="P11"/>
  <c r="G11"/>
  <c r="N10"/>
  <c r="M10"/>
  <c r="L10"/>
  <c r="K10"/>
  <c r="J10"/>
  <c r="O10"/>
  <c r="P10"/>
  <c r="G10"/>
  <c r="N9"/>
  <c r="M9"/>
  <c r="L9"/>
  <c r="K9"/>
  <c r="J9"/>
  <c r="O9"/>
  <c r="P9"/>
  <c r="G9"/>
  <c r="N8"/>
  <c r="M8"/>
  <c r="L8"/>
  <c r="K8"/>
  <c r="J8"/>
  <c r="O8"/>
  <c r="P8"/>
  <c r="C5"/>
  <c r="C3"/>
  <c r="O12"/>
  <c r="P12"/>
  <c r="G12"/>
  <c r="O14"/>
  <c r="P14"/>
  <c r="G14"/>
  <c r="O18"/>
  <c r="P18"/>
  <c r="G18"/>
  <c r="O16"/>
  <c r="P16"/>
  <c r="G16"/>
  <c r="O20"/>
  <c r="P20"/>
  <c r="G20"/>
  <c r="O21"/>
  <c r="P21"/>
  <c r="G21"/>
  <c r="O13"/>
  <c r="P13"/>
  <c r="G13"/>
  <c r="O17"/>
  <c r="P17"/>
  <c r="G17"/>
  <c r="G8"/>
  <c r="F5"/>
  <c r="R9"/>
  <c r="G5"/>
  <c r="N37" i="20"/>
  <c r="L37"/>
  <c r="K37"/>
  <c r="J37"/>
  <c r="O37"/>
  <c r="N36"/>
  <c r="M36"/>
  <c r="L36"/>
  <c r="K36"/>
  <c r="J36"/>
  <c r="O36"/>
  <c r="J35"/>
  <c r="K35"/>
  <c r="L35"/>
  <c r="N35"/>
  <c r="O35"/>
  <c r="N34"/>
  <c r="M34"/>
  <c r="L34"/>
  <c r="K34"/>
  <c r="J34"/>
  <c r="O34"/>
  <c r="P34"/>
  <c r="N33"/>
  <c r="L33"/>
  <c r="K33"/>
  <c r="J33"/>
  <c r="O33"/>
  <c r="N32"/>
  <c r="M32"/>
  <c r="L32"/>
  <c r="K32"/>
  <c r="J32"/>
  <c r="O32"/>
  <c r="P32"/>
  <c r="J31"/>
  <c r="K31"/>
  <c r="L31"/>
  <c r="N31"/>
  <c r="O31"/>
  <c r="N30"/>
  <c r="M30"/>
  <c r="L30"/>
  <c r="K30"/>
  <c r="J30"/>
  <c r="O30"/>
  <c r="P30"/>
  <c r="N29"/>
  <c r="L29"/>
  <c r="K29"/>
  <c r="J29"/>
  <c r="O29"/>
  <c r="N28"/>
  <c r="M28"/>
  <c r="L28"/>
  <c r="K28"/>
  <c r="J28"/>
  <c r="O28"/>
  <c r="P28"/>
  <c r="N27"/>
  <c r="L27"/>
  <c r="K27"/>
  <c r="J27"/>
  <c r="O27"/>
  <c r="N26"/>
  <c r="M26"/>
  <c r="L26"/>
  <c r="K26"/>
  <c r="J26"/>
  <c r="O26"/>
  <c r="P26"/>
  <c r="N25"/>
  <c r="L25"/>
  <c r="K25"/>
  <c r="J25"/>
  <c r="O25"/>
  <c r="N24"/>
  <c r="M24"/>
  <c r="L24"/>
  <c r="K24"/>
  <c r="J24"/>
  <c r="O24"/>
  <c r="J23"/>
  <c r="K23"/>
  <c r="L23"/>
  <c r="N23"/>
  <c r="O23"/>
  <c r="N22"/>
  <c r="M22"/>
  <c r="L22"/>
  <c r="K22"/>
  <c r="J22"/>
  <c r="O22"/>
  <c r="P22"/>
  <c r="N21"/>
  <c r="L21"/>
  <c r="K21"/>
  <c r="J21"/>
  <c r="O21"/>
  <c r="N20"/>
  <c r="M20"/>
  <c r="L20"/>
  <c r="K20"/>
  <c r="J20"/>
  <c r="O20"/>
  <c r="P20"/>
  <c r="N19"/>
  <c r="L19"/>
  <c r="K19"/>
  <c r="J19"/>
  <c r="O19"/>
  <c r="N18"/>
  <c r="M18"/>
  <c r="L18"/>
  <c r="K18"/>
  <c r="J18"/>
  <c r="O18"/>
  <c r="N17"/>
  <c r="L17"/>
  <c r="K17"/>
  <c r="J17"/>
  <c r="O17"/>
  <c r="N16"/>
  <c r="M16"/>
  <c r="L16"/>
  <c r="K16"/>
  <c r="J16"/>
  <c r="O16"/>
  <c r="N15"/>
  <c r="L15"/>
  <c r="K15"/>
  <c r="J15"/>
  <c r="O15"/>
  <c r="N14"/>
  <c r="M14"/>
  <c r="L14"/>
  <c r="K14"/>
  <c r="J14"/>
  <c r="O14"/>
  <c r="P14"/>
  <c r="N13"/>
  <c r="L13"/>
  <c r="K13"/>
  <c r="J13"/>
  <c r="O13"/>
  <c r="N12"/>
  <c r="M12"/>
  <c r="L12"/>
  <c r="K12"/>
  <c r="J12"/>
  <c r="J11"/>
  <c r="K11"/>
  <c r="L11"/>
  <c r="N11"/>
  <c r="O11"/>
  <c r="N10"/>
  <c r="M10"/>
  <c r="L10"/>
  <c r="K10"/>
  <c r="J10"/>
  <c r="O10"/>
  <c r="P10"/>
  <c r="N9"/>
  <c r="L9"/>
  <c r="K9"/>
  <c r="J9"/>
  <c r="O9"/>
  <c r="N8"/>
  <c r="M8"/>
  <c r="L8"/>
  <c r="K8"/>
  <c r="J8"/>
  <c r="O8"/>
  <c r="P8"/>
  <c r="C5"/>
  <c r="C3"/>
  <c r="O12"/>
  <c r="P12"/>
  <c r="Q12"/>
  <c r="Q26"/>
  <c r="G26"/>
  <c r="Q8"/>
  <c r="G8"/>
  <c r="Q14"/>
  <c r="G14"/>
  <c r="Q22"/>
  <c r="G22"/>
  <c r="G28"/>
  <c r="Q28"/>
  <c r="Q34"/>
  <c r="G34"/>
  <c r="G20"/>
  <c r="Q20"/>
  <c r="G32"/>
  <c r="Q32"/>
  <c r="Q10"/>
  <c r="G10"/>
  <c r="P16"/>
  <c r="Q30"/>
  <c r="G30"/>
  <c r="P18"/>
  <c r="P24"/>
  <c r="P36"/>
  <c r="F5"/>
  <c r="G12"/>
  <c r="Q36"/>
  <c r="G36"/>
  <c r="Q24"/>
  <c r="G24"/>
  <c r="Q16"/>
  <c r="Q18"/>
  <c r="R8"/>
  <c r="G16"/>
  <c r="G18"/>
  <c r="G5"/>
  <c r="N57" i="35"/>
  <c r="M57"/>
  <c r="L57"/>
  <c r="K57"/>
  <c r="J57"/>
  <c r="O57"/>
  <c r="N56"/>
  <c r="M56"/>
  <c r="L56"/>
  <c r="K56"/>
  <c r="J56"/>
  <c r="O56"/>
  <c r="N55"/>
  <c r="M55"/>
  <c r="L55"/>
  <c r="K55"/>
  <c r="J55"/>
  <c r="O55"/>
  <c r="N54"/>
  <c r="M54"/>
  <c r="L54"/>
  <c r="K54"/>
  <c r="J54"/>
  <c r="O54"/>
  <c r="N53"/>
  <c r="M53"/>
  <c r="L53"/>
  <c r="K53"/>
  <c r="J53"/>
  <c r="O53"/>
  <c r="N52"/>
  <c r="M52"/>
  <c r="L52"/>
  <c r="K52"/>
  <c r="J52"/>
  <c r="O52"/>
  <c r="N51"/>
  <c r="M51"/>
  <c r="L51"/>
  <c r="K51"/>
  <c r="J51"/>
  <c r="O51"/>
  <c r="N50"/>
  <c r="M50"/>
  <c r="L50"/>
  <c r="K50"/>
  <c r="J50"/>
  <c r="O50"/>
  <c r="N49"/>
  <c r="M49"/>
  <c r="L49"/>
  <c r="K49"/>
  <c r="J49"/>
  <c r="O49"/>
  <c r="N48"/>
  <c r="M48"/>
  <c r="L48"/>
  <c r="K48"/>
  <c r="J48"/>
  <c r="O48"/>
  <c r="N47"/>
  <c r="M47"/>
  <c r="L47"/>
  <c r="K47"/>
  <c r="J47"/>
  <c r="O47"/>
  <c r="N46"/>
  <c r="M46"/>
  <c r="L46"/>
  <c r="K46"/>
  <c r="J46"/>
  <c r="O46"/>
  <c r="N45"/>
  <c r="M45"/>
  <c r="L45"/>
  <c r="K45"/>
  <c r="J45"/>
  <c r="O45"/>
  <c r="N44"/>
  <c r="M44"/>
  <c r="L44"/>
  <c r="K44"/>
  <c r="J44"/>
  <c r="O44"/>
  <c r="N43"/>
  <c r="M43"/>
  <c r="L43"/>
  <c r="K43"/>
  <c r="J43"/>
  <c r="O43"/>
  <c r="P43"/>
  <c r="N42"/>
  <c r="M42"/>
  <c r="L42"/>
  <c r="K42"/>
  <c r="J42"/>
  <c r="O42"/>
  <c r="N41"/>
  <c r="M41"/>
  <c r="L41"/>
  <c r="K41"/>
  <c r="J41"/>
  <c r="O41"/>
  <c r="N40"/>
  <c r="M40"/>
  <c r="L40"/>
  <c r="K40"/>
  <c r="J40"/>
  <c r="O40"/>
  <c r="N39"/>
  <c r="M39"/>
  <c r="L39"/>
  <c r="K39"/>
  <c r="J39"/>
  <c r="O39"/>
  <c r="N38"/>
  <c r="M38"/>
  <c r="L38"/>
  <c r="K38"/>
  <c r="J38"/>
  <c r="O38"/>
  <c r="P38"/>
  <c r="N37"/>
  <c r="M37"/>
  <c r="L37"/>
  <c r="K37"/>
  <c r="J37"/>
  <c r="O37"/>
  <c r="N36"/>
  <c r="M36"/>
  <c r="L36"/>
  <c r="K36"/>
  <c r="J36"/>
  <c r="O36"/>
  <c r="N35"/>
  <c r="M35"/>
  <c r="L35"/>
  <c r="K35"/>
  <c r="J35"/>
  <c r="O35"/>
  <c r="N34"/>
  <c r="M34"/>
  <c r="L34"/>
  <c r="K34"/>
  <c r="J34"/>
  <c r="O34"/>
  <c r="N33"/>
  <c r="M33"/>
  <c r="L33"/>
  <c r="K33"/>
  <c r="J33"/>
  <c r="O33"/>
  <c r="N32"/>
  <c r="M32"/>
  <c r="L32"/>
  <c r="K32"/>
  <c r="J32"/>
  <c r="O32"/>
  <c r="N31"/>
  <c r="M31"/>
  <c r="L31"/>
  <c r="K31"/>
  <c r="J31"/>
  <c r="O31"/>
  <c r="N30"/>
  <c r="M30"/>
  <c r="L30"/>
  <c r="K30"/>
  <c r="J30"/>
  <c r="O30"/>
  <c r="N29"/>
  <c r="M29"/>
  <c r="L29"/>
  <c r="K29"/>
  <c r="J29"/>
  <c r="O29"/>
  <c r="N28"/>
  <c r="M28"/>
  <c r="L28"/>
  <c r="K28"/>
  <c r="J28"/>
  <c r="O28"/>
  <c r="N27"/>
  <c r="M27"/>
  <c r="L27"/>
  <c r="K27"/>
  <c r="J27"/>
  <c r="O27"/>
  <c r="N26"/>
  <c r="M26"/>
  <c r="L26"/>
  <c r="K26"/>
  <c r="J26"/>
  <c r="O26"/>
  <c r="N25"/>
  <c r="M25"/>
  <c r="L25"/>
  <c r="K25"/>
  <c r="J25"/>
  <c r="O25"/>
  <c r="N24"/>
  <c r="M24"/>
  <c r="L24"/>
  <c r="K24"/>
  <c r="J24"/>
  <c r="O24"/>
  <c r="N23"/>
  <c r="M23"/>
  <c r="L23"/>
  <c r="K23"/>
  <c r="J23"/>
  <c r="O23"/>
  <c r="P23"/>
  <c r="N22"/>
  <c r="M22"/>
  <c r="L22"/>
  <c r="K22"/>
  <c r="J22"/>
  <c r="O22"/>
  <c r="N21"/>
  <c r="M21"/>
  <c r="L21"/>
  <c r="K21"/>
  <c r="J21"/>
  <c r="O21"/>
  <c r="N20"/>
  <c r="M20"/>
  <c r="L20"/>
  <c r="K20"/>
  <c r="J20"/>
  <c r="O20"/>
  <c r="N19"/>
  <c r="M19"/>
  <c r="L19"/>
  <c r="K19"/>
  <c r="J19"/>
  <c r="O19"/>
  <c r="N18"/>
  <c r="M18"/>
  <c r="L18"/>
  <c r="K18"/>
  <c r="J18"/>
  <c r="O18"/>
  <c r="P18"/>
  <c r="N17"/>
  <c r="M17"/>
  <c r="L17"/>
  <c r="K17"/>
  <c r="J17"/>
  <c r="O17"/>
  <c r="N16"/>
  <c r="M16"/>
  <c r="L16"/>
  <c r="K16"/>
  <c r="J16"/>
  <c r="O16"/>
  <c r="N15"/>
  <c r="M15"/>
  <c r="L15"/>
  <c r="K15"/>
  <c r="J15"/>
  <c r="O15"/>
  <c r="N14"/>
  <c r="M14"/>
  <c r="L14"/>
  <c r="K14"/>
  <c r="J14"/>
  <c r="O14"/>
  <c r="N13"/>
  <c r="M13"/>
  <c r="L13"/>
  <c r="K13"/>
  <c r="J13"/>
  <c r="O13"/>
  <c r="N12"/>
  <c r="M12"/>
  <c r="L12"/>
  <c r="K12"/>
  <c r="J12"/>
  <c r="O12"/>
  <c r="N11"/>
  <c r="M11"/>
  <c r="L11"/>
  <c r="K11"/>
  <c r="J11"/>
  <c r="O11"/>
  <c r="N10"/>
  <c r="M10"/>
  <c r="L10"/>
  <c r="K10"/>
  <c r="J10"/>
  <c r="O10"/>
  <c r="N9"/>
  <c r="M9"/>
  <c r="L9"/>
  <c r="K9"/>
  <c r="J9"/>
  <c r="O9"/>
  <c r="N8"/>
  <c r="M8"/>
  <c r="L8"/>
  <c r="K8"/>
  <c r="J8"/>
  <c r="O8"/>
  <c r="C5"/>
  <c r="C3"/>
  <c r="Q18"/>
  <c r="G18"/>
  <c r="Q38"/>
  <c r="G38"/>
  <c r="P13"/>
  <c r="P33"/>
  <c r="P53"/>
  <c r="Q43"/>
  <c r="G43"/>
  <c r="P8"/>
  <c r="P28"/>
  <c r="P48"/>
  <c r="Q23"/>
  <c r="G23"/>
  <c r="Q48"/>
  <c r="G48"/>
  <c r="Q28"/>
  <c r="G28"/>
  <c r="F5"/>
  <c r="Q8"/>
  <c r="G8"/>
  <c r="Q33"/>
  <c r="G33"/>
  <c r="Q53"/>
  <c r="G53"/>
  <c r="Q13"/>
  <c r="G13"/>
  <c r="R8"/>
  <c r="G5"/>
  <c r="O57" i="54"/>
  <c r="N57"/>
  <c r="M57"/>
  <c r="L57"/>
  <c r="K57"/>
  <c r="P57"/>
  <c r="O56"/>
  <c r="N56"/>
  <c r="M56"/>
  <c r="L56"/>
  <c r="K56"/>
  <c r="P56"/>
  <c r="O55"/>
  <c r="N55"/>
  <c r="M55"/>
  <c r="L55"/>
  <c r="K55"/>
  <c r="P55"/>
  <c r="O54"/>
  <c r="N54"/>
  <c r="M54"/>
  <c r="L54"/>
  <c r="K54"/>
  <c r="P54"/>
  <c r="O53"/>
  <c r="N53"/>
  <c r="M53"/>
  <c r="L53"/>
  <c r="K53"/>
  <c r="P53"/>
  <c r="O52"/>
  <c r="N52"/>
  <c r="M52"/>
  <c r="L52"/>
  <c r="K52"/>
  <c r="P52"/>
  <c r="O51"/>
  <c r="N51"/>
  <c r="M51"/>
  <c r="L51"/>
  <c r="K51"/>
  <c r="P51"/>
  <c r="O50"/>
  <c r="N50"/>
  <c r="M50"/>
  <c r="L50"/>
  <c r="K50"/>
  <c r="P50"/>
  <c r="O49"/>
  <c r="N49"/>
  <c r="M49"/>
  <c r="L49"/>
  <c r="K49"/>
  <c r="P49"/>
  <c r="O48"/>
  <c r="N48"/>
  <c r="M48"/>
  <c r="L48"/>
  <c r="K48"/>
  <c r="P48"/>
  <c r="O47"/>
  <c r="N47"/>
  <c r="M47"/>
  <c r="L47"/>
  <c r="K47"/>
  <c r="P47"/>
  <c r="O46"/>
  <c r="N46"/>
  <c r="M46"/>
  <c r="L46"/>
  <c r="K46"/>
  <c r="P46"/>
  <c r="O45"/>
  <c r="N45"/>
  <c r="M45"/>
  <c r="L45"/>
  <c r="K45"/>
  <c r="P45"/>
  <c r="O44"/>
  <c r="N44"/>
  <c r="M44"/>
  <c r="L44"/>
  <c r="K44"/>
  <c r="P44"/>
  <c r="O43"/>
  <c r="N43"/>
  <c r="M43"/>
  <c r="L43"/>
  <c r="K43"/>
  <c r="P43"/>
  <c r="O42"/>
  <c r="N42"/>
  <c r="M42"/>
  <c r="L42"/>
  <c r="K42"/>
  <c r="P42"/>
  <c r="O41"/>
  <c r="N41"/>
  <c r="M41"/>
  <c r="L41"/>
  <c r="K41"/>
  <c r="P41"/>
  <c r="O40"/>
  <c r="N40"/>
  <c r="M40"/>
  <c r="L40"/>
  <c r="K40"/>
  <c r="P40"/>
  <c r="O39"/>
  <c r="N39"/>
  <c r="M39"/>
  <c r="L39"/>
  <c r="K39"/>
  <c r="P39"/>
  <c r="O38"/>
  <c r="N38"/>
  <c r="M38"/>
  <c r="L38"/>
  <c r="K38"/>
  <c r="P38"/>
  <c r="O37"/>
  <c r="N37"/>
  <c r="M37"/>
  <c r="L37"/>
  <c r="K37"/>
  <c r="P37"/>
  <c r="O36"/>
  <c r="N36"/>
  <c r="M36"/>
  <c r="L36"/>
  <c r="K36"/>
  <c r="P36"/>
  <c r="O35"/>
  <c r="N35"/>
  <c r="M35"/>
  <c r="L35"/>
  <c r="K35"/>
  <c r="P35"/>
  <c r="O34"/>
  <c r="N34"/>
  <c r="M34"/>
  <c r="L34"/>
  <c r="K34"/>
  <c r="P34"/>
  <c r="O33"/>
  <c r="N33"/>
  <c r="M33"/>
  <c r="L33"/>
  <c r="K33"/>
  <c r="P33"/>
  <c r="O32"/>
  <c r="N32"/>
  <c r="M32"/>
  <c r="L32"/>
  <c r="K32"/>
  <c r="P32"/>
  <c r="O31"/>
  <c r="N31"/>
  <c r="M31"/>
  <c r="L31"/>
  <c r="K31"/>
  <c r="P31"/>
  <c r="O30"/>
  <c r="N30"/>
  <c r="M30"/>
  <c r="L30"/>
  <c r="K30"/>
  <c r="P30"/>
  <c r="O29"/>
  <c r="N29"/>
  <c r="M29"/>
  <c r="L29"/>
  <c r="K29"/>
  <c r="P29"/>
  <c r="O28"/>
  <c r="N28"/>
  <c r="M28"/>
  <c r="L28"/>
  <c r="K28"/>
  <c r="P28"/>
  <c r="O27"/>
  <c r="N27"/>
  <c r="M27"/>
  <c r="L27"/>
  <c r="K27"/>
  <c r="P27"/>
  <c r="O26"/>
  <c r="N26"/>
  <c r="M26"/>
  <c r="L26"/>
  <c r="K26"/>
  <c r="P26"/>
  <c r="O25"/>
  <c r="N25"/>
  <c r="M25"/>
  <c r="L25"/>
  <c r="K25"/>
  <c r="P25"/>
  <c r="O24"/>
  <c r="N24"/>
  <c r="M24"/>
  <c r="L24"/>
  <c r="K24"/>
  <c r="P24"/>
  <c r="O23"/>
  <c r="N23"/>
  <c r="M23"/>
  <c r="L23"/>
  <c r="K23"/>
  <c r="P23"/>
  <c r="O22"/>
  <c r="N22"/>
  <c r="M22"/>
  <c r="L22"/>
  <c r="K22"/>
  <c r="P22"/>
  <c r="O21"/>
  <c r="N21"/>
  <c r="M21"/>
  <c r="L21"/>
  <c r="K21"/>
  <c r="P21"/>
  <c r="O20"/>
  <c r="N20"/>
  <c r="M20"/>
  <c r="L20"/>
  <c r="K20"/>
  <c r="P20"/>
  <c r="O19"/>
  <c r="N19"/>
  <c r="M19"/>
  <c r="L19"/>
  <c r="K19"/>
  <c r="P19"/>
  <c r="O18"/>
  <c r="N18"/>
  <c r="M18"/>
  <c r="L18"/>
  <c r="K18"/>
  <c r="P18"/>
  <c r="O17"/>
  <c r="N17"/>
  <c r="M17"/>
  <c r="L17"/>
  <c r="K17"/>
  <c r="P17"/>
  <c r="O16"/>
  <c r="N16"/>
  <c r="M16"/>
  <c r="L16"/>
  <c r="K16"/>
  <c r="P16"/>
  <c r="O15"/>
  <c r="N15"/>
  <c r="M15"/>
  <c r="L15"/>
  <c r="K15"/>
  <c r="P15"/>
  <c r="O14"/>
  <c r="N14"/>
  <c r="M14"/>
  <c r="L14"/>
  <c r="K14"/>
  <c r="P14"/>
  <c r="O13"/>
  <c r="N13"/>
  <c r="M13"/>
  <c r="L13"/>
  <c r="K13"/>
  <c r="P13"/>
  <c r="O12"/>
  <c r="N12"/>
  <c r="M12"/>
  <c r="L12"/>
  <c r="K12"/>
  <c r="P12"/>
  <c r="O11"/>
  <c r="N11"/>
  <c r="M11"/>
  <c r="L11"/>
  <c r="K11"/>
  <c r="P11"/>
  <c r="O10"/>
  <c r="N10"/>
  <c r="M10"/>
  <c r="L10"/>
  <c r="K10"/>
  <c r="P10"/>
  <c r="O9"/>
  <c r="N9"/>
  <c r="M9"/>
  <c r="L9"/>
  <c r="K9"/>
  <c r="P9"/>
  <c r="O8"/>
  <c r="N8"/>
  <c r="M8"/>
  <c r="L8"/>
  <c r="K8"/>
  <c r="P8"/>
  <c r="Q8"/>
  <c r="D5"/>
  <c r="D3"/>
  <c r="Q18"/>
  <c r="Q23"/>
  <c r="Q38"/>
  <c r="Q43"/>
  <c r="R8"/>
  <c r="H8"/>
  <c r="Q13"/>
  <c r="Q28"/>
  <c r="Q33"/>
  <c r="Q48"/>
  <c r="Q53"/>
  <c r="R53"/>
  <c r="H53"/>
  <c r="R13"/>
  <c r="H13"/>
  <c r="R43"/>
  <c r="H43"/>
  <c r="R48"/>
  <c r="H48"/>
  <c r="R38"/>
  <c r="H38"/>
  <c r="R33"/>
  <c r="H33"/>
  <c r="R18"/>
  <c r="R23"/>
  <c r="R28"/>
  <c r="H5"/>
  <c r="H23"/>
  <c r="S8"/>
  <c r="H28"/>
  <c r="G5"/>
  <c r="H18"/>
  <c r="N22" i="8"/>
  <c r="M22"/>
  <c r="L22"/>
  <c r="K22"/>
  <c r="J22"/>
  <c r="O22"/>
  <c r="P22"/>
  <c r="G22"/>
  <c r="N21"/>
  <c r="M21"/>
  <c r="L21"/>
  <c r="K21"/>
  <c r="J21"/>
  <c r="O21"/>
  <c r="P21"/>
  <c r="G21"/>
  <c r="N20"/>
  <c r="M20"/>
  <c r="L20"/>
  <c r="K20"/>
  <c r="J20"/>
  <c r="O20"/>
  <c r="P20"/>
  <c r="G20"/>
  <c r="N19"/>
  <c r="M19"/>
  <c r="L19"/>
  <c r="K19"/>
  <c r="J19"/>
  <c r="O19"/>
  <c r="P19"/>
  <c r="G19"/>
  <c r="N18"/>
  <c r="M18"/>
  <c r="L18"/>
  <c r="K18"/>
  <c r="J18"/>
  <c r="O18"/>
  <c r="P18"/>
  <c r="G18"/>
  <c r="N17"/>
  <c r="M17"/>
  <c r="L17"/>
  <c r="K17"/>
  <c r="J17"/>
  <c r="O17"/>
  <c r="P17"/>
  <c r="G17"/>
  <c r="N16"/>
  <c r="M16"/>
  <c r="L16"/>
  <c r="K16"/>
  <c r="J16"/>
  <c r="O16"/>
  <c r="P16"/>
  <c r="G16"/>
  <c r="N15"/>
  <c r="M15"/>
  <c r="L15"/>
  <c r="K15"/>
  <c r="J15"/>
  <c r="O15"/>
  <c r="P15"/>
  <c r="G15"/>
  <c r="N14"/>
  <c r="M14"/>
  <c r="L14"/>
  <c r="K14"/>
  <c r="J14"/>
  <c r="O14"/>
  <c r="P14"/>
  <c r="G14"/>
  <c r="N13"/>
  <c r="M13"/>
  <c r="L13"/>
  <c r="K13"/>
  <c r="J13"/>
  <c r="O13"/>
  <c r="P13"/>
  <c r="G13"/>
  <c r="N12"/>
  <c r="M12"/>
  <c r="L12"/>
  <c r="K12"/>
  <c r="J12"/>
  <c r="N11"/>
  <c r="M11"/>
  <c r="L11"/>
  <c r="K11"/>
  <c r="J11"/>
  <c r="N10"/>
  <c r="M10"/>
  <c r="L10"/>
  <c r="K10"/>
  <c r="J10"/>
  <c r="N9"/>
  <c r="M9"/>
  <c r="L9"/>
  <c r="K9"/>
  <c r="J9"/>
  <c r="O9"/>
  <c r="P9"/>
  <c r="G9"/>
  <c r="N8"/>
  <c r="M8"/>
  <c r="L8"/>
  <c r="K8"/>
  <c r="J8"/>
  <c r="O8"/>
  <c r="P8"/>
  <c r="C5"/>
  <c r="C3"/>
  <c r="O12"/>
  <c r="P12"/>
  <c r="G12"/>
  <c r="O10"/>
  <c r="P10"/>
  <c r="G10"/>
  <c r="O11"/>
  <c r="P11"/>
  <c r="G11"/>
  <c r="G8"/>
  <c r="F5"/>
  <c r="G5"/>
  <c r="R9"/>
  <c r="N37" i="19"/>
  <c r="L37"/>
  <c r="K37"/>
  <c r="J37"/>
  <c r="O37"/>
  <c r="N36"/>
  <c r="M36"/>
  <c r="L36"/>
  <c r="K36"/>
  <c r="J36"/>
  <c r="O36"/>
  <c r="P36"/>
  <c r="N35"/>
  <c r="L35"/>
  <c r="K35"/>
  <c r="J35"/>
  <c r="O35"/>
  <c r="N34"/>
  <c r="M34"/>
  <c r="L34"/>
  <c r="K34"/>
  <c r="J34"/>
  <c r="O34"/>
  <c r="P34"/>
  <c r="N33"/>
  <c r="L33"/>
  <c r="K33"/>
  <c r="J33"/>
  <c r="O33"/>
  <c r="N32"/>
  <c r="M32"/>
  <c r="L32"/>
  <c r="K32"/>
  <c r="J32"/>
  <c r="O32"/>
  <c r="P32"/>
  <c r="N31"/>
  <c r="L31"/>
  <c r="K31"/>
  <c r="J31"/>
  <c r="O31"/>
  <c r="N30"/>
  <c r="M30"/>
  <c r="L30"/>
  <c r="K30"/>
  <c r="J30"/>
  <c r="O30"/>
  <c r="P30"/>
  <c r="N29"/>
  <c r="L29"/>
  <c r="K29"/>
  <c r="J29"/>
  <c r="O29"/>
  <c r="N28"/>
  <c r="M28"/>
  <c r="L28"/>
  <c r="K28"/>
  <c r="J28"/>
  <c r="O28"/>
  <c r="P28"/>
  <c r="N27"/>
  <c r="L27"/>
  <c r="K27"/>
  <c r="J27"/>
  <c r="O27"/>
  <c r="N26"/>
  <c r="M26"/>
  <c r="L26"/>
  <c r="K26"/>
  <c r="J26"/>
  <c r="O26"/>
  <c r="P26"/>
  <c r="N25"/>
  <c r="L25"/>
  <c r="K25"/>
  <c r="J25"/>
  <c r="O25"/>
  <c r="N24"/>
  <c r="M24"/>
  <c r="L24"/>
  <c r="K24"/>
  <c r="J24"/>
  <c r="O24"/>
  <c r="P24"/>
  <c r="N23"/>
  <c r="L23"/>
  <c r="K23"/>
  <c r="J23"/>
  <c r="O23"/>
  <c r="N22"/>
  <c r="M22"/>
  <c r="L22"/>
  <c r="K22"/>
  <c r="J22"/>
  <c r="O22"/>
  <c r="P22"/>
  <c r="N21"/>
  <c r="L21"/>
  <c r="K21"/>
  <c r="J21"/>
  <c r="O21"/>
  <c r="N20"/>
  <c r="M20"/>
  <c r="L20"/>
  <c r="K20"/>
  <c r="J20"/>
  <c r="O20"/>
  <c r="P20"/>
  <c r="N19"/>
  <c r="L19"/>
  <c r="K19"/>
  <c r="J19"/>
  <c r="O19"/>
  <c r="N18"/>
  <c r="M18"/>
  <c r="L18"/>
  <c r="K18"/>
  <c r="J18"/>
  <c r="O18"/>
  <c r="P18"/>
  <c r="N17"/>
  <c r="L17"/>
  <c r="K17"/>
  <c r="J17"/>
  <c r="O17"/>
  <c r="N16"/>
  <c r="M16"/>
  <c r="L16"/>
  <c r="K16"/>
  <c r="J16"/>
  <c r="O16"/>
  <c r="P16"/>
  <c r="N15"/>
  <c r="L15"/>
  <c r="K15"/>
  <c r="J15"/>
  <c r="O15"/>
  <c r="N14"/>
  <c r="M14"/>
  <c r="L14"/>
  <c r="K14"/>
  <c r="J14"/>
  <c r="O14"/>
  <c r="P14"/>
  <c r="N13"/>
  <c r="L13"/>
  <c r="K13"/>
  <c r="J13"/>
  <c r="O13"/>
  <c r="N12"/>
  <c r="M12"/>
  <c r="L12"/>
  <c r="K12"/>
  <c r="J12"/>
  <c r="O12"/>
  <c r="P12"/>
  <c r="N11"/>
  <c r="L11"/>
  <c r="K11"/>
  <c r="J11"/>
  <c r="O11"/>
  <c r="N10"/>
  <c r="M10"/>
  <c r="L10"/>
  <c r="K10"/>
  <c r="J10"/>
  <c r="O10"/>
  <c r="P10"/>
  <c r="N9"/>
  <c r="L9"/>
  <c r="K9"/>
  <c r="J9"/>
  <c r="O9"/>
  <c r="N8"/>
  <c r="M8"/>
  <c r="L8"/>
  <c r="K8"/>
  <c r="J8"/>
  <c r="O8"/>
  <c r="C5"/>
  <c r="C3"/>
  <c r="Q24"/>
  <c r="G24"/>
  <c r="Q32"/>
  <c r="G32"/>
  <c r="Q12"/>
  <c r="G12"/>
  <c r="Q20"/>
  <c r="G20"/>
  <c r="Q28"/>
  <c r="G28"/>
  <c r="Q36"/>
  <c r="G36"/>
  <c r="P8"/>
  <c r="Q14"/>
  <c r="G14"/>
  <c r="Q22"/>
  <c r="G22"/>
  <c r="Q30"/>
  <c r="G30"/>
  <c r="Q16"/>
  <c r="G16"/>
  <c r="Q10"/>
  <c r="G10"/>
  <c r="Q18"/>
  <c r="G18"/>
  <c r="Q26"/>
  <c r="G26"/>
  <c r="Q34"/>
  <c r="G34"/>
  <c r="F5"/>
  <c r="Q8"/>
  <c r="G8"/>
  <c r="R8"/>
  <c r="G5"/>
  <c r="O57" i="44"/>
  <c r="N57"/>
  <c r="M57"/>
  <c r="L57"/>
  <c r="K57"/>
  <c r="P57"/>
  <c r="K56"/>
  <c r="L56"/>
  <c r="M56"/>
  <c r="N56"/>
  <c r="O56"/>
  <c r="P56"/>
  <c r="O55"/>
  <c r="N55"/>
  <c r="M55"/>
  <c r="L55"/>
  <c r="K55"/>
  <c r="P55"/>
  <c r="O54"/>
  <c r="N54"/>
  <c r="M54"/>
  <c r="L54"/>
  <c r="K54"/>
  <c r="P54"/>
  <c r="O53"/>
  <c r="N53"/>
  <c r="M53"/>
  <c r="L53"/>
  <c r="K53"/>
  <c r="P53"/>
  <c r="Q53"/>
  <c r="O52"/>
  <c r="N52"/>
  <c r="M52"/>
  <c r="L52"/>
  <c r="K52"/>
  <c r="P52"/>
  <c r="O51"/>
  <c r="N51"/>
  <c r="M51"/>
  <c r="L51"/>
  <c r="K51"/>
  <c r="P51"/>
  <c r="O50"/>
  <c r="N50"/>
  <c r="M50"/>
  <c r="L50"/>
  <c r="K50"/>
  <c r="P50"/>
  <c r="O49"/>
  <c r="N49"/>
  <c r="M49"/>
  <c r="L49"/>
  <c r="K49"/>
  <c r="P49"/>
  <c r="O48"/>
  <c r="N48"/>
  <c r="M48"/>
  <c r="L48"/>
  <c r="K48"/>
  <c r="P48"/>
  <c r="Q48"/>
  <c r="O47"/>
  <c r="N47"/>
  <c r="M47"/>
  <c r="L47"/>
  <c r="K47"/>
  <c r="P47"/>
  <c r="O46"/>
  <c r="N46"/>
  <c r="M46"/>
  <c r="L46"/>
  <c r="K46"/>
  <c r="P46"/>
  <c r="O45"/>
  <c r="N45"/>
  <c r="M45"/>
  <c r="L45"/>
  <c r="K45"/>
  <c r="P45"/>
  <c r="O44"/>
  <c r="N44"/>
  <c r="M44"/>
  <c r="L44"/>
  <c r="K44"/>
  <c r="P44"/>
  <c r="O43"/>
  <c r="N43"/>
  <c r="M43"/>
  <c r="L43"/>
  <c r="K43"/>
  <c r="P43"/>
  <c r="O42"/>
  <c r="N42"/>
  <c r="M42"/>
  <c r="L42"/>
  <c r="K42"/>
  <c r="P42"/>
  <c r="O41"/>
  <c r="N41"/>
  <c r="M41"/>
  <c r="L41"/>
  <c r="K41"/>
  <c r="P41"/>
  <c r="O40"/>
  <c r="N40"/>
  <c r="M40"/>
  <c r="L40"/>
  <c r="K40"/>
  <c r="P40"/>
  <c r="O39"/>
  <c r="N39"/>
  <c r="M39"/>
  <c r="L39"/>
  <c r="K39"/>
  <c r="P39"/>
  <c r="O38"/>
  <c r="N38"/>
  <c r="M38"/>
  <c r="L38"/>
  <c r="K38"/>
  <c r="P38"/>
  <c r="O37"/>
  <c r="N37"/>
  <c r="M37"/>
  <c r="L37"/>
  <c r="K37"/>
  <c r="P37"/>
  <c r="O36"/>
  <c r="N36"/>
  <c r="M36"/>
  <c r="L36"/>
  <c r="K36"/>
  <c r="P36"/>
  <c r="O35"/>
  <c r="N35"/>
  <c r="M35"/>
  <c r="L35"/>
  <c r="K35"/>
  <c r="P35"/>
  <c r="O34"/>
  <c r="N34"/>
  <c r="M34"/>
  <c r="L34"/>
  <c r="K34"/>
  <c r="P34"/>
  <c r="O33"/>
  <c r="N33"/>
  <c r="M33"/>
  <c r="L33"/>
  <c r="K33"/>
  <c r="P33"/>
  <c r="O32"/>
  <c r="N32"/>
  <c r="M32"/>
  <c r="L32"/>
  <c r="K32"/>
  <c r="P32"/>
  <c r="O31"/>
  <c r="N31"/>
  <c r="M31"/>
  <c r="L31"/>
  <c r="K31"/>
  <c r="P31"/>
  <c r="O30"/>
  <c r="N30"/>
  <c r="M30"/>
  <c r="L30"/>
  <c r="K30"/>
  <c r="P30"/>
  <c r="O29"/>
  <c r="N29"/>
  <c r="M29"/>
  <c r="L29"/>
  <c r="K29"/>
  <c r="P29"/>
  <c r="O28"/>
  <c r="N28"/>
  <c r="M28"/>
  <c r="L28"/>
  <c r="K28"/>
  <c r="P28"/>
  <c r="Q28"/>
  <c r="O27"/>
  <c r="N27"/>
  <c r="M27"/>
  <c r="L27"/>
  <c r="K27"/>
  <c r="P27"/>
  <c r="O26"/>
  <c r="N26"/>
  <c r="M26"/>
  <c r="L26"/>
  <c r="K26"/>
  <c r="P26"/>
  <c r="O25"/>
  <c r="N25"/>
  <c r="M25"/>
  <c r="L25"/>
  <c r="K25"/>
  <c r="P25"/>
  <c r="O24"/>
  <c r="N24"/>
  <c r="M24"/>
  <c r="L24"/>
  <c r="K24"/>
  <c r="P24"/>
  <c r="O23"/>
  <c r="N23"/>
  <c r="M23"/>
  <c r="L23"/>
  <c r="K23"/>
  <c r="P23"/>
  <c r="O22"/>
  <c r="N22"/>
  <c r="M22"/>
  <c r="L22"/>
  <c r="K22"/>
  <c r="P22"/>
  <c r="O21"/>
  <c r="N21"/>
  <c r="M21"/>
  <c r="L21"/>
  <c r="K21"/>
  <c r="P21"/>
  <c r="O20"/>
  <c r="N20"/>
  <c r="M20"/>
  <c r="L20"/>
  <c r="K20"/>
  <c r="P20"/>
  <c r="O19"/>
  <c r="N19"/>
  <c r="M19"/>
  <c r="L19"/>
  <c r="K19"/>
  <c r="P19"/>
  <c r="O18"/>
  <c r="N18"/>
  <c r="M18"/>
  <c r="L18"/>
  <c r="K18"/>
  <c r="P18"/>
  <c r="O17"/>
  <c r="N17"/>
  <c r="M17"/>
  <c r="L17"/>
  <c r="K17"/>
  <c r="P17"/>
  <c r="O16"/>
  <c r="N16"/>
  <c r="M16"/>
  <c r="L16"/>
  <c r="K16"/>
  <c r="P16"/>
  <c r="O15"/>
  <c r="N15"/>
  <c r="M15"/>
  <c r="L15"/>
  <c r="K15"/>
  <c r="P15"/>
  <c r="O14"/>
  <c r="N14"/>
  <c r="M14"/>
  <c r="L14"/>
  <c r="K14"/>
  <c r="P14"/>
  <c r="O13"/>
  <c r="N13"/>
  <c r="M13"/>
  <c r="L13"/>
  <c r="K13"/>
  <c r="P13"/>
  <c r="O12"/>
  <c r="N12"/>
  <c r="M12"/>
  <c r="L12"/>
  <c r="K12"/>
  <c r="P12"/>
  <c r="O11"/>
  <c r="N11"/>
  <c r="M11"/>
  <c r="L11"/>
  <c r="K11"/>
  <c r="P11"/>
  <c r="O10"/>
  <c r="N10"/>
  <c r="M10"/>
  <c r="L10"/>
  <c r="K10"/>
  <c r="P10"/>
  <c r="O9"/>
  <c r="N9"/>
  <c r="M9"/>
  <c r="L9"/>
  <c r="K9"/>
  <c r="P9"/>
  <c r="O8"/>
  <c r="N8"/>
  <c r="M8"/>
  <c r="L8"/>
  <c r="K8"/>
  <c r="P8"/>
  <c r="Q8"/>
  <c r="D5"/>
  <c r="D3"/>
  <c r="R8"/>
  <c r="H8"/>
  <c r="R28"/>
  <c r="H28"/>
  <c r="R48"/>
  <c r="H48"/>
  <c r="Q23"/>
  <c r="Q43"/>
  <c r="Q13"/>
  <c r="Q18"/>
  <c r="Q33"/>
  <c r="Q38"/>
  <c r="R53"/>
  <c r="H53"/>
  <c r="R33"/>
  <c r="H33"/>
  <c r="R23"/>
  <c r="R13"/>
  <c r="R18"/>
  <c r="R38"/>
  <c r="R43"/>
  <c r="H5"/>
  <c r="H23"/>
  <c r="H13"/>
  <c r="S8"/>
  <c r="H18"/>
  <c r="H38"/>
  <c r="H43"/>
  <c r="G5"/>
  <c r="O57" i="34"/>
  <c r="N57"/>
  <c r="M57"/>
  <c r="L57"/>
  <c r="K57"/>
  <c r="P57"/>
  <c r="O56"/>
  <c r="N56"/>
  <c r="M56"/>
  <c r="L56"/>
  <c r="K56"/>
  <c r="P56"/>
  <c r="O55"/>
  <c r="N55"/>
  <c r="M55"/>
  <c r="L55"/>
  <c r="K55"/>
  <c r="P55"/>
  <c r="O54"/>
  <c r="N54"/>
  <c r="M54"/>
  <c r="L54"/>
  <c r="K54"/>
  <c r="P54"/>
  <c r="K53"/>
  <c r="L53"/>
  <c r="M53"/>
  <c r="N53"/>
  <c r="O53"/>
  <c r="P53"/>
  <c r="O52"/>
  <c r="N52"/>
  <c r="M52"/>
  <c r="L52"/>
  <c r="K52"/>
  <c r="P52"/>
  <c r="O51"/>
  <c r="N51"/>
  <c r="M51"/>
  <c r="L51"/>
  <c r="K51"/>
  <c r="P51"/>
  <c r="O50"/>
  <c r="N50"/>
  <c r="M50"/>
  <c r="L50"/>
  <c r="K50"/>
  <c r="P50"/>
  <c r="O49"/>
  <c r="N49"/>
  <c r="M49"/>
  <c r="L49"/>
  <c r="K49"/>
  <c r="P49"/>
  <c r="O48"/>
  <c r="N48"/>
  <c r="M48"/>
  <c r="L48"/>
  <c r="K48"/>
  <c r="P48"/>
  <c r="Q48"/>
  <c r="K47"/>
  <c r="L47"/>
  <c r="M47"/>
  <c r="N47"/>
  <c r="O47"/>
  <c r="P47"/>
  <c r="O46"/>
  <c r="N46"/>
  <c r="M46"/>
  <c r="L46"/>
  <c r="K46"/>
  <c r="P46"/>
  <c r="O45"/>
  <c r="N45"/>
  <c r="M45"/>
  <c r="L45"/>
  <c r="K45"/>
  <c r="P45"/>
  <c r="O44"/>
  <c r="N44"/>
  <c r="M44"/>
  <c r="L44"/>
  <c r="K44"/>
  <c r="P44"/>
  <c r="O43"/>
  <c r="N43"/>
  <c r="M43"/>
  <c r="L43"/>
  <c r="K43"/>
  <c r="P43"/>
  <c r="O42"/>
  <c r="N42"/>
  <c r="M42"/>
  <c r="L42"/>
  <c r="K42"/>
  <c r="P42"/>
  <c r="O41"/>
  <c r="N41"/>
  <c r="M41"/>
  <c r="L41"/>
  <c r="K41"/>
  <c r="P41"/>
  <c r="O40"/>
  <c r="N40"/>
  <c r="M40"/>
  <c r="L40"/>
  <c r="K40"/>
  <c r="P40"/>
  <c r="O39"/>
  <c r="N39"/>
  <c r="M39"/>
  <c r="L39"/>
  <c r="K39"/>
  <c r="P39"/>
  <c r="O38"/>
  <c r="N38"/>
  <c r="M38"/>
  <c r="L38"/>
  <c r="K38"/>
  <c r="P38"/>
  <c r="O37"/>
  <c r="N37"/>
  <c r="M37"/>
  <c r="L37"/>
  <c r="K37"/>
  <c r="P37"/>
  <c r="K36"/>
  <c r="L36"/>
  <c r="M36"/>
  <c r="N36"/>
  <c r="O36"/>
  <c r="P36"/>
  <c r="O35"/>
  <c r="N35"/>
  <c r="M35"/>
  <c r="L35"/>
  <c r="K35"/>
  <c r="P35"/>
  <c r="O34"/>
  <c r="N34"/>
  <c r="M34"/>
  <c r="L34"/>
  <c r="K34"/>
  <c r="P34"/>
  <c r="O33"/>
  <c r="N33"/>
  <c r="M33"/>
  <c r="L33"/>
  <c r="K33"/>
  <c r="P33"/>
  <c r="Q33"/>
  <c r="O32"/>
  <c r="N32"/>
  <c r="M32"/>
  <c r="L32"/>
  <c r="K32"/>
  <c r="P32"/>
  <c r="O31"/>
  <c r="N31"/>
  <c r="M31"/>
  <c r="L31"/>
  <c r="K31"/>
  <c r="P31"/>
  <c r="O30"/>
  <c r="N30"/>
  <c r="M30"/>
  <c r="L30"/>
  <c r="K30"/>
  <c r="P30"/>
  <c r="O29"/>
  <c r="N29"/>
  <c r="M29"/>
  <c r="L29"/>
  <c r="K29"/>
  <c r="P29"/>
  <c r="O28"/>
  <c r="N28"/>
  <c r="M28"/>
  <c r="L28"/>
  <c r="K28"/>
  <c r="P28"/>
  <c r="O27"/>
  <c r="N27"/>
  <c r="M27"/>
  <c r="L27"/>
  <c r="K27"/>
  <c r="P27"/>
  <c r="O26"/>
  <c r="N26"/>
  <c r="K26"/>
  <c r="L26"/>
  <c r="M26"/>
  <c r="P26"/>
  <c r="O25"/>
  <c r="N25"/>
  <c r="M25"/>
  <c r="L25"/>
  <c r="K25"/>
  <c r="P25"/>
  <c r="O24"/>
  <c r="N24"/>
  <c r="M24"/>
  <c r="L24"/>
  <c r="K24"/>
  <c r="P24"/>
  <c r="O23"/>
  <c r="N23"/>
  <c r="M23"/>
  <c r="L23"/>
  <c r="K23"/>
  <c r="P23"/>
  <c r="O22"/>
  <c r="N22"/>
  <c r="M22"/>
  <c r="L22"/>
  <c r="K22"/>
  <c r="P22"/>
  <c r="O21"/>
  <c r="N21"/>
  <c r="M21"/>
  <c r="L21"/>
  <c r="K21"/>
  <c r="P21"/>
  <c r="O20"/>
  <c r="N20"/>
  <c r="M20"/>
  <c r="L20"/>
  <c r="K20"/>
  <c r="P20"/>
  <c r="O19"/>
  <c r="N19"/>
  <c r="M19"/>
  <c r="L19"/>
  <c r="K19"/>
  <c r="P19"/>
  <c r="O18"/>
  <c r="N18"/>
  <c r="M18"/>
  <c r="L18"/>
  <c r="K18"/>
  <c r="P18"/>
  <c r="O17"/>
  <c r="N17"/>
  <c r="M17"/>
  <c r="L17"/>
  <c r="K17"/>
  <c r="P17"/>
  <c r="O16"/>
  <c r="N16"/>
  <c r="M16"/>
  <c r="L16"/>
  <c r="K16"/>
  <c r="P16"/>
  <c r="O15"/>
  <c r="N15"/>
  <c r="M15"/>
  <c r="L15"/>
  <c r="K15"/>
  <c r="P15"/>
  <c r="O14"/>
  <c r="N14"/>
  <c r="M14"/>
  <c r="L14"/>
  <c r="K14"/>
  <c r="P14"/>
  <c r="O13"/>
  <c r="N13"/>
  <c r="M13"/>
  <c r="L13"/>
  <c r="K13"/>
  <c r="P13"/>
  <c r="O12"/>
  <c r="N12"/>
  <c r="M12"/>
  <c r="L12"/>
  <c r="K12"/>
  <c r="P12"/>
  <c r="O11"/>
  <c r="N11"/>
  <c r="M11"/>
  <c r="L11"/>
  <c r="K11"/>
  <c r="P11"/>
  <c r="O10"/>
  <c r="N10"/>
  <c r="M10"/>
  <c r="L10"/>
  <c r="K10"/>
  <c r="P10"/>
  <c r="O9"/>
  <c r="N9"/>
  <c r="M9"/>
  <c r="L9"/>
  <c r="K9"/>
  <c r="P9"/>
  <c r="O8"/>
  <c r="N8"/>
  <c r="M8"/>
  <c r="L8"/>
  <c r="K8"/>
  <c r="P8"/>
  <c r="D5"/>
  <c r="D3"/>
  <c r="Q13"/>
  <c r="R13"/>
  <c r="Q18"/>
  <c r="R33"/>
  <c r="H33"/>
  <c r="Q8"/>
  <c r="Q23"/>
  <c r="Q28"/>
  <c r="Q53"/>
  <c r="Q43"/>
  <c r="R48"/>
  <c r="H48"/>
  <c r="Q38"/>
  <c r="H13"/>
  <c r="R53"/>
  <c r="H53"/>
  <c r="R43"/>
  <c r="H43"/>
  <c r="R8"/>
  <c r="H8"/>
  <c r="G5"/>
  <c r="R28"/>
  <c r="H28"/>
  <c r="R38"/>
  <c r="H38"/>
  <c r="H23"/>
  <c r="R23"/>
  <c r="R18"/>
  <c r="H18"/>
  <c r="S8"/>
  <c r="H5"/>
  <c r="F4" i="3"/>
  <c r="F5"/>
  <c r="F6"/>
  <c r="F7"/>
  <c r="F8"/>
  <c r="F9"/>
  <c r="F10"/>
  <c r="F11"/>
  <c r="N22" i="25"/>
  <c r="M22"/>
  <c r="L22"/>
  <c r="K22"/>
  <c r="J22"/>
  <c r="O22"/>
  <c r="P22"/>
  <c r="G22"/>
  <c r="N21"/>
  <c r="M21"/>
  <c r="L21"/>
  <c r="K21"/>
  <c r="J21"/>
  <c r="O21"/>
  <c r="P21"/>
  <c r="G21"/>
  <c r="N20"/>
  <c r="M20"/>
  <c r="L20"/>
  <c r="K20"/>
  <c r="J20"/>
  <c r="O20"/>
  <c r="P20"/>
  <c r="G20"/>
  <c r="N19"/>
  <c r="M19"/>
  <c r="L19"/>
  <c r="K19"/>
  <c r="J19"/>
  <c r="O19"/>
  <c r="P19"/>
  <c r="G19"/>
  <c r="N18"/>
  <c r="M18"/>
  <c r="L18"/>
  <c r="K18"/>
  <c r="J18"/>
  <c r="O18"/>
  <c r="P18"/>
  <c r="G18"/>
  <c r="N17"/>
  <c r="M17"/>
  <c r="L17"/>
  <c r="K17"/>
  <c r="J17"/>
  <c r="O17"/>
  <c r="P17"/>
  <c r="G17"/>
  <c r="N16"/>
  <c r="M16"/>
  <c r="L16"/>
  <c r="K16"/>
  <c r="J16"/>
  <c r="O16"/>
  <c r="P16"/>
  <c r="G16"/>
  <c r="N15"/>
  <c r="M15"/>
  <c r="L15"/>
  <c r="K15"/>
  <c r="J15"/>
  <c r="O15"/>
  <c r="P15"/>
  <c r="G15"/>
  <c r="N14"/>
  <c r="M14"/>
  <c r="L14"/>
  <c r="K14"/>
  <c r="J14"/>
  <c r="O14"/>
  <c r="P14"/>
  <c r="G14"/>
  <c r="N13"/>
  <c r="M13"/>
  <c r="L13"/>
  <c r="K13"/>
  <c r="J13"/>
  <c r="O13"/>
  <c r="P13"/>
  <c r="G13"/>
  <c r="N12"/>
  <c r="M12"/>
  <c r="L12"/>
  <c r="K12"/>
  <c r="J12"/>
  <c r="O12"/>
  <c r="P12"/>
  <c r="G12"/>
  <c r="N11"/>
  <c r="M11"/>
  <c r="L11"/>
  <c r="K11"/>
  <c r="J11"/>
  <c r="O11"/>
  <c r="P11"/>
  <c r="G11"/>
  <c r="N10"/>
  <c r="M10"/>
  <c r="L10"/>
  <c r="K10"/>
  <c r="J10"/>
  <c r="O10"/>
  <c r="P10"/>
  <c r="G10"/>
  <c r="N9"/>
  <c r="M9"/>
  <c r="L9"/>
  <c r="K9"/>
  <c r="J9"/>
  <c r="O9"/>
  <c r="P9"/>
  <c r="G9"/>
  <c r="N8"/>
  <c r="M8"/>
  <c r="L8"/>
  <c r="K8"/>
  <c r="J8"/>
  <c r="O8"/>
  <c r="P8"/>
  <c r="C5"/>
  <c r="C3"/>
  <c r="R9"/>
  <c r="G8"/>
  <c r="G5"/>
  <c r="F5"/>
  <c r="N37" i="12"/>
  <c r="L37"/>
  <c r="K37"/>
  <c r="J37"/>
  <c r="O37"/>
  <c r="N36"/>
  <c r="M36"/>
  <c r="L36"/>
  <c r="K36"/>
  <c r="J36"/>
  <c r="O36"/>
  <c r="P36"/>
  <c r="N35"/>
  <c r="L35"/>
  <c r="K35"/>
  <c r="J35"/>
  <c r="O35"/>
  <c r="N34"/>
  <c r="M34"/>
  <c r="L34"/>
  <c r="K34"/>
  <c r="J34"/>
  <c r="O34"/>
  <c r="P34"/>
  <c r="N33"/>
  <c r="L33"/>
  <c r="K33"/>
  <c r="J33"/>
  <c r="O33"/>
  <c r="N32"/>
  <c r="M32"/>
  <c r="L32"/>
  <c r="K32"/>
  <c r="J32"/>
  <c r="O32"/>
  <c r="P32"/>
  <c r="J31"/>
  <c r="K31"/>
  <c r="L31"/>
  <c r="N31"/>
  <c r="O31"/>
  <c r="N30"/>
  <c r="M30"/>
  <c r="L30"/>
  <c r="K30"/>
  <c r="J30"/>
  <c r="O30"/>
  <c r="P30"/>
  <c r="N29"/>
  <c r="L29"/>
  <c r="K29"/>
  <c r="J29"/>
  <c r="O29"/>
  <c r="N28"/>
  <c r="M28"/>
  <c r="L28"/>
  <c r="K28"/>
  <c r="J28"/>
  <c r="O28"/>
  <c r="P28"/>
  <c r="N27"/>
  <c r="L27"/>
  <c r="K27"/>
  <c r="J27"/>
  <c r="O27"/>
  <c r="N26"/>
  <c r="M26"/>
  <c r="L26"/>
  <c r="K26"/>
  <c r="J26"/>
  <c r="O26"/>
  <c r="P26"/>
  <c r="N25"/>
  <c r="L25"/>
  <c r="K25"/>
  <c r="J25"/>
  <c r="O25"/>
  <c r="N24"/>
  <c r="M24"/>
  <c r="L24"/>
  <c r="K24"/>
  <c r="J24"/>
  <c r="O24"/>
  <c r="P24"/>
  <c r="J23"/>
  <c r="K23"/>
  <c r="L23"/>
  <c r="N23"/>
  <c r="O23"/>
  <c r="N22"/>
  <c r="M22"/>
  <c r="L22"/>
  <c r="K22"/>
  <c r="J22"/>
  <c r="O22"/>
  <c r="P22"/>
  <c r="N21"/>
  <c r="L21"/>
  <c r="K21"/>
  <c r="J21"/>
  <c r="O21"/>
  <c r="N20"/>
  <c r="M20"/>
  <c r="L20"/>
  <c r="K20"/>
  <c r="J20"/>
  <c r="O20"/>
  <c r="P20"/>
  <c r="J19"/>
  <c r="K19"/>
  <c r="L19"/>
  <c r="N19"/>
  <c r="O19"/>
  <c r="N18"/>
  <c r="M18"/>
  <c r="L18"/>
  <c r="K18"/>
  <c r="J18"/>
  <c r="O18"/>
  <c r="P18"/>
  <c r="N17"/>
  <c r="L17"/>
  <c r="K17"/>
  <c r="J17"/>
  <c r="O17"/>
  <c r="N16"/>
  <c r="M16"/>
  <c r="L16"/>
  <c r="K16"/>
  <c r="J16"/>
  <c r="O16"/>
  <c r="P16"/>
  <c r="N15"/>
  <c r="L15"/>
  <c r="K15"/>
  <c r="J15"/>
  <c r="O15"/>
  <c r="N14"/>
  <c r="M14"/>
  <c r="L14"/>
  <c r="K14"/>
  <c r="J14"/>
  <c r="O14"/>
  <c r="P14"/>
  <c r="N13"/>
  <c r="L13"/>
  <c r="K13"/>
  <c r="J13"/>
  <c r="O13"/>
  <c r="N12"/>
  <c r="M12"/>
  <c r="L12"/>
  <c r="K12"/>
  <c r="J12"/>
  <c r="O12"/>
  <c r="P12"/>
  <c r="N11"/>
  <c r="L11"/>
  <c r="K11"/>
  <c r="J11"/>
  <c r="O11"/>
  <c r="N10"/>
  <c r="M10"/>
  <c r="L10"/>
  <c r="K10"/>
  <c r="J10"/>
  <c r="O10"/>
  <c r="P10"/>
  <c r="N9"/>
  <c r="L9"/>
  <c r="K9"/>
  <c r="J9"/>
  <c r="O9"/>
  <c r="N8"/>
  <c r="M8"/>
  <c r="L8"/>
  <c r="K8"/>
  <c r="J8"/>
  <c r="O8"/>
  <c r="P8"/>
  <c r="C5"/>
  <c r="C3"/>
  <c r="Q18"/>
  <c r="G18"/>
  <c r="Q28"/>
  <c r="G28"/>
  <c r="Q30"/>
  <c r="G30"/>
  <c r="Q36"/>
  <c r="G36"/>
  <c r="Q14"/>
  <c r="G14"/>
  <c r="Q32"/>
  <c r="G32"/>
  <c r="Q20"/>
  <c r="G20"/>
  <c r="Q22"/>
  <c r="G22"/>
  <c r="Q34"/>
  <c r="G34"/>
  <c r="Q12"/>
  <c r="G12"/>
  <c r="Q24"/>
  <c r="G24"/>
  <c r="Q26"/>
  <c r="G26"/>
  <c r="F5"/>
  <c r="Q8"/>
  <c r="G8"/>
  <c r="Q10"/>
  <c r="G10"/>
  <c r="Q16"/>
  <c r="G16"/>
  <c r="R8"/>
  <c r="G5"/>
  <c r="N47" i="37"/>
  <c r="M47"/>
  <c r="L47"/>
  <c r="K47"/>
  <c r="J47"/>
  <c r="O47"/>
  <c r="N46"/>
  <c r="M46"/>
  <c r="L46"/>
  <c r="K46"/>
  <c r="J46"/>
  <c r="O46"/>
  <c r="N45"/>
  <c r="M45"/>
  <c r="L45"/>
  <c r="K45"/>
  <c r="J45"/>
  <c r="O45"/>
  <c r="N44"/>
  <c r="M44"/>
  <c r="L44"/>
  <c r="K44"/>
  <c r="J44"/>
  <c r="O44"/>
  <c r="N43"/>
  <c r="M43"/>
  <c r="L43"/>
  <c r="K43"/>
  <c r="J43"/>
  <c r="O43"/>
  <c r="N42"/>
  <c r="M42"/>
  <c r="L42"/>
  <c r="K42"/>
  <c r="J42"/>
  <c r="O42"/>
  <c r="N41"/>
  <c r="M41"/>
  <c r="L41"/>
  <c r="K41"/>
  <c r="J41"/>
  <c r="O41"/>
  <c r="N40"/>
  <c r="M40"/>
  <c r="L40"/>
  <c r="K40"/>
  <c r="J40"/>
  <c r="O40"/>
  <c r="N39"/>
  <c r="M39"/>
  <c r="L39"/>
  <c r="K39"/>
  <c r="J39"/>
  <c r="O39"/>
  <c r="N38"/>
  <c r="M38"/>
  <c r="L38"/>
  <c r="K38"/>
  <c r="J38"/>
  <c r="O38"/>
  <c r="N37"/>
  <c r="M37"/>
  <c r="L37"/>
  <c r="K37"/>
  <c r="J37"/>
  <c r="O37"/>
  <c r="N36"/>
  <c r="M36"/>
  <c r="L36"/>
  <c r="K36"/>
  <c r="J36"/>
  <c r="O36"/>
  <c r="P36"/>
  <c r="N35"/>
  <c r="M35"/>
  <c r="L35"/>
  <c r="K35"/>
  <c r="J35"/>
  <c r="O35"/>
  <c r="N34"/>
  <c r="M34"/>
  <c r="L34"/>
  <c r="K34"/>
  <c r="J34"/>
  <c r="O34"/>
  <c r="N33"/>
  <c r="M33"/>
  <c r="L33"/>
  <c r="K33"/>
  <c r="J33"/>
  <c r="N32"/>
  <c r="M32"/>
  <c r="L32"/>
  <c r="K32"/>
  <c r="J32"/>
  <c r="O32"/>
  <c r="N31"/>
  <c r="M31"/>
  <c r="L31"/>
  <c r="K31"/>
  <c r="J31"/>
  <c r="O31"/>
  <c r="N30"/>
  <c r="M30"/>
  <c r="L30"/>
  <c r="K30"/>
  <c r="J30"/>
  <c r="O30"/>
  <c r="N29"/>
  <c r="M29"/>
  <c r="L29"/>
  <c r="K29"/>
  <c r="J29"/>
  <c r="O29"/>
  <c r="N28"/>
  <c r="M28"/>
  <c r="L28"/>
  <c r="K28"/>
  <c r="J28"/>
  <c r="O28"/>
  <c r="N27"/>
  <c r="M27"/>
  <c r="L27"/>
  <c r="K27"/>
  <c r="J27"/>
  <c r="O27"/>
  <c r="N26"/>
  <c r="M26"/>
  <c r="L26"/>
  <c r="K26"/>
  <c r="J26"/>
  <c r="O26"/>
  <c r="N25"/>
  <c r="M25"/>
  <c r="L25"/>
  <c r="K25"/>
  <c r="J25"/>
  <c r="O25"/>
  <c r="N24"/>
  <c r="M24"/>
  <c r="L24"/>
  <c r="K24"/>
  <c r="J24"/>
  <c r="O24"/>
  <c r="N23"/>
  <c r="M23"/>
  <c r="L23"/>
  <c r="K23"/>
  <c r="J23"/>
  <c r="O23"/>
  <c r="N22"/>
  <c r="M22"/>
  <c r="L22"/>
  <c r="K22"/>
  <c r="J22"/>
  <c r="O22"/>
  <c r="N21"/>
  <c r="M21"/>
  <c r="L21"/>
  <c r="K21"/>
  <c r="J21"/>
  <c r="O21"/>
  <c r="N20"/>
  <c r="M20"/>
  <c r="L20"/>
  <c r="K20"/>
  <c r="J20"/>
  <c r="O20"/>
  <c r="P20"/>
  <c r="N19"/>
  <c r="M19"/>
  <c r="L19"/>
  <c r="K19"/>
  <c r="J19"/>
  <c r="O19"/>
  <c r="N18"/>
  <c r="M18"/>
  <c r="L18"/>
  <c r="K18"/>
  <c r="J18"/>
  <c r="O18"/>
  <c r="N17"/>
  <c r="M17"/>
  <c r="L17"/>
  <c r="K17"/>
  <c r="J17"/>
  <c r="O17"/>
  <c r="N16"/>
  <c r="M16"/>
  <c r="L16"/>
  <c r="K16"/>
  <c r="J16"/>
  <c r="O16"/>
  <c r="N15"/>
  <c r="M15"/>
  <c r="L15"/>
  <c r="K15"/>
  <c r="J15"/>
  <c r="O15"/>
  <c r="N14"/>
  <c r="M14"/>
  <c r="L14"/>
  <c r="K14"/>
  <c r="J14"/>
  <c r="O14"/>
  <c r="N13"/>
  <c r="M13"/>
  <c r="L13"/>
  <c r="K13"/>
  <c r="J13"/>
  <c r="O13"/>
  <c r="N12"/>
  <c r="M12"/>
  <c r="L12"/>
  <c r="K12"/>
  <c r="J12"/>
  <c r="O12"/>
  <c r="N11"/>
  <c r="M11"/>
  <c r="L11"/>
  <c r="K11"/>
  <c r="J11"/>
  <c r="O11"/>
  <c r="N10"/>
  <c r="M10"/>
  <c r="L10"/>
  <c r="K10"/>
  <c r="J10"/>
  <c r="O10"/>
  <c r="N9"/>
  <c r="M9"/>
  <c r="L9"/>
  <c r="K9"/>
  <c r="J9"/>
  <c r="O9"/>
  <c r="N8"/>
  <c r="M8"/>
  <c r="L8"/>
  <c r="K8"/>
  <c r="J8"/>
  <c r="O8"/>
  <c r="C5"/>
  <c r="C3"/>
  <c r="O33"/>
  <c r="P32"/>
  <c r="Q20"/>
  <c r="G20"/>
  <c r="Q36"/>
  <c r="G36"/>
  <c r="P8"/>
  <c r="P12"/>
  <c r="P16"/>
  <c r="P24"/>
  <c r="P28"/>
  <c r="P40"/>
  <c r="P44"/>
  <c r="Q32"/>
  <c r="G32"/>
  <c r="Q44"/>
  <c r="G44"/>
  <c r="Q24"/>
  <c r="G24"/>
  <c r="Q40"/>
  <c r="G40"/>
  <c r="Q16"/>
  <c r="G16"/>
  <c r="Q12"/>
  <c r="G12"/>
  <c r="Q28"/>
  <c r="G28"/>
  <c r="F5"/>
  <c r="Q8"/>
  <c r="G8"/>
  <c r="G5"/>
  <c r="R8"/>
  <c r="O43" i="48"/>
  <c r="N43"/>
  <c r="M43"/>
  <c r="L43"/>
  <c r="K43"/>
  <c r="P43"/>
  <c r="K42"/>
  <c r="L42"/>
  <c r="M42"/>
  <c r="N42"/>
  <c r="O42"/>
  <c r="P42"/>
  <c r="O41"/>
  <c r="N41"/>
  <c r="M41"/>
  <c r="L41"/>
  <c r="K41"/>
  <c r="P41"/>
  <c r="K40"/>
  <c r="L40"/>
  <c r="M40"/>
  <c r="N40"/>
  <c r="O40"/>
  <c r="P40"/>
  <c r="O39"/>
  <c r="N39"/>
  <c r="M39"/>
  <c r="L39"/>
  <c r="K39"/>
  <c r="P39"/>
  <c r="O38"/>
  <c r="N38"/>
  <c r="M38"/>
  <c r="L38"/>
  <c r="K38"/>
  <c r="P38"/>
  <c r="O37"/>
  <c r="N37"/>
  <c r="M37"/>
  <c r="L37"/>
  <c r="K37"/>
  <c r="P37"/>
  <c r="O36"/>
  <c r="N36"/>
  <c r="M36"/>
  <c r="L36"/>
  <c r="K36"/>
  <c r="P36"/>
  <c r="O35"/>
  <c r="N35"/>
  <c r="M35"/>
  <c r="L35"/>
  <c r="K35"/>
  <c r="P35"/>
  <c r="Q35"/>
  <c r="O34"/>
  <c r="N34"/>
  <c r="M34"/>
  <c r="L34"/>
  <c r="K34"/>
  <c r="P34"/>
  <c r="O33"/>
  <c r="N33"/>
  <c r="M33"/>
  <c r="L33"/>
  <c r="K33"/>
  <c r="P33"/>
  <c r="O32"/>
  <c r="N32"/>
  <c r="M32"/>
  <c r="L32"/>
  <c r="K32"/>
  <c r="P32"/>
  <c r="O31"/>
  <c r="N31"/>
  <c r="M31"/>
  <c r="L31"/>
  <c r="K31"/>
  <c r="P31"/>
  <c r="O30"/>
  <c r="N30"/>
  <c r="M30"/>
  <c r="L30"/>
  <c r="K30"/>
  <c r="P30"/>
  <c r="O29"/>
  <c r="N29"/>
  <c r="M29"/>
  <c r="L29"/>
  <c r="K29"/>
  <c r="P29"/>
  <c r="O28"/>
  <c r="N28"/>
  <c r="M28"/>
  <c r="L28"/>
  <c r="K28"/>
  <c r="P28"/>
  <c r="O27"/>
  <c r="N27"/>
  <c r="M27"/>
  <c r="L27"/>
  <c r="K27"/>
  <c r="P27"/>
  <c r="O26"/>
  <c r="N26"/>
  <c r="M26"/>
  <c r="L26"/>
  <c r="K26"/>
  <c r="P26"/>
  <c r="O25"/>
  <c r="N25"/>
  <c r="M25"/>
  <c r="L25"/>
  <c r="K25"/>
  <c r="P25"/>
  <c r="O24"/>
  <c r="N24"/>
  <c r="M24"/>
  <c r="L24"/>
  <c r="K24"/>
  <c r="P24"/>
  <c r="O23"/>
  <c r="N23"/>
  <c r="M23"/>
  <c r="L23"/>
  <c r="K23"/>
  <c r="P23"/>
  <c r="O22"/>
  <c r="N22"/>
  <c r="M22"/>
  <c r="L22"/>
  <c r="K22"/>
  <c r="P22"/>
  <c r="O21"/>
  <c r="N21"/>
  <c r="M21"/>
  <c r="L21"/>
  <c r="K21"/>
  <c r="P21"/>
  <c r="O20"/>
  <c r="N20"/>
  <c r="M20"/>
  <c r="L20"/>
  <c r="K20"/>
  <c r="P20"/>
  <c r="O19"/>
  <c r="N19"/>
  <c r="M19"/>
  <c r="L19"/>
  <c r="K19"/>
  <c r="P19"/>
  <c r="O18"/>
  <c r="N18"/>
  <c r="M18"/>
  <c r="L18"/>
  <c r="K18"/>
  <c r="P18"/>
  <c r="O17"/>
  <c r="N17"/>
  <c r="M17"/>
  <c r="L17"/>
  <c r="K17"/>
  <c r="P17"/>
  <c r="O16"/>
  <c r="N16"/>
  <c r="M16"/>
  <c r="L16"/>
  <c r="K16"/>
  <c r="P16"/>
  <c r="O15"/>
  <c r="N15"/>
  <c r="M15"/>
  <c r="L15"/>
  <c r="K15"/>
  <c r="P15"/>
  <c r="O14"/>
  <c r="N14"/>
  <c r="M14"/>
  <c r="L14"/>
  <c r="K14"/>
  <c r="P14"/>
  <c r="O13"/>
  <c r="N13"/>
  <c r="M13"/>
  <c r="L13"/>
  <c r="K13"/>
  <c r="P13"/>
  <c r="O12"/>
  <c r="N12"/>
  <c r="M12"/>
  <c r="L12"/>
  <c r="K12"/>
  <c r="P12"/>
  <c r="O11"/>
  <c r="N11"/>
  <c r="M11"/>
  <c r="L11"/>
  <c r="K11"/>
  <c r="P11"/>
  <c r="O10"/>
  <c r="N10"/>
  <c r="M10"/>
  <c r="L10"/>
  <c r="K10"/>
  <c r="P10"/>
  <c r="O9"/>
  <c r="N9"/>
  <c r="M9"/>
  <c r="L9"/>
  <c r="K9"/>
  <c r="P9"/>
  <c r="K8"/>
  <c r="L8"/>
  <c r="M8"/>
  <c r="N8"/>
  <c r="O8"/>
  <c r="P8"/>
  <c r="Q8"/>
  <c r="D5"/>
  <c r="D3"/>
  <c r="R35"/>
  <c r="H35"/>
  <c r="R8"/>
  <c r="H8"/>
  <c r="Q17"/>
  <c r="Q26"/>
  <c r="R26"/>
  <c r="H26"/>
  <c r="H17"/>
  <c r="R17"/>
  <c r="H5"/>
  <c r="S8"/>
  <c r="G5"/>
  <c r="C59" i="5"/>
  <c r="M59"/>
  <c r="C48"/>
  <c r="G48"/>
  <c r="C46"/>
  <c r="G46"/>
  <c r="M48"/>
  <c r="C63"/>
  <c r="G63"/>
  <c r="C56"/>
  <c r="M56"/>
  <c r="M46"/>
  <c r="G59"/>
  <c r="M63"/>
  <c r="G56"/>
  <c r="C62"/>
  <c r="G62"/>
  <c r="C66"/>
  <c r="G66"/>
  <c r="C61"/>
  <c r="M61"/>
  <c r="G61"/>
  <c r="C60"/>
  <c r="G60"/>
  <c r="M60"/>
  <c r="J60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7"/>
  <c r="C49"/>
  <c r="C50"/>
  <c r="C51"/>
  <c r="C52"/>
  <c r="C53"/>
  <c r="C54"/>
  <c r="C55"/>
  <c r="C57"/>
  <c r="C58"/>
  <c r="C64"/>
  <c r="C65"/>
  <c r="C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I60"/>
  <c r="O61"/>
  <c r="I61"/>
  <c r="O62"/>
  <c r="I62"/>
  <c r="O63"/>
  <c r="O66"/>
  <c r="O18"/>
  <c r="D10"/>
  <c r="D9"/>
  <c r="D8"/>
  <c r="D7"/>
  <c r="D6"/>
  <c r="D5"/>
  <c r="D4"/>
  <c r="G65"/>
  <c r="G64"/>
  <c r="G52"/>
  <c r="G24"/>
  <c r="M22"/>
  <c r="M44"/>
  <c r="G38"/>
  <c r="M27"/>
  <c r="G22"/>
  <c r="G43"/>
  <c r="G51"/>
  <c r="M19"/>
  <c r="G30"/>
  <c r="G27"/>
  <c r="G45"/>
  <c r="G42"/>
  <c r="M52"/>
  <c r="G47"/>
  <c r="M62"/>
  <c r="M57"/>
  <c r="M20"/>
  <c r="M53"/>
  <c r="M58"/>
  <c r="M23"/>
  <c r="G50"/>
  <c r="M42"/>
  <c r="G28"/>
  <c r="G44"/>
  <c r="G54"/>
  <c r="G55"/>
  <c r="M21"/>
  <c r="M29"/>
  <c r="G53"/>
  <c r="G49"/>
  <c r="G58"/>
  <c r="G37"/>
  <c r="M39"/>
  <c r="M25"/>
  <c r="G29"/>
  <c r="G57"/>
  <c r="M37"/>
  <c r="M30"/>
  <c r="M38"/>
  <c r="M66"/>
  <c r="J63"/>
  <c r="I57"/>
  <c r="I59"/>
  <c r="I58"/>
  <c r="I66"/>
  <c r="I53"/>
  <c r="I49"/>
  <c r="I46"/>
  <c r="I63"/>
  <c r="I55"/>
  <c r="I51"/>
  <c r="I47"/>
  <c r="I54"/>
  <c r="I65"/>
  <c r="I45"/>
  <c r="I50"/>
  <c r="I64"/>
  <c r="I56"/>
  <c r="I52"/>
  <c r="I44"/>
  <c r="I42"/>
  <c r="I38"/>
  <c r="I37"/>
  <c r="I30"/>
  <c r="I29"/>
  <c r="J56"/>
  <c r="J57"/>
  <c r="J52"/>
  <c r="J66"/>
  <c r="J58"/>
  <c r="J42"/>
  <c r="J39"/>
  <c r="J53"/>
  <c r="J62"/>
  <c r="J38"/>
  <c r="J37"/>
  <c r="J61"/>
  <c r="J44"/>
  <c r="J59"/>
  <c r="J30"/>
  <c r="I28"/>
  <c r="I27"/>
  <c r="J27"/>
  <c r="J23"/>
  <c r="J22"/>
  <c r="I22"/>
  <c r="I24"/>
  <c r="J29"/>
  <c r="G39"/>
  <c r="M32"/>
  <c r="G23"/>
  <c r="M28"/>
  <c r="M47"/>
  <c r="M24"/>
  <c r="M49"/>
  <c r="G33"/>
  <c r="G40"/>
  <c r="M54"/>
  <c r="G26"/>
  <c r="G41"/>
  <c r="G31"/>
  <c r="M51"/>
  <c r="G36"/>
  <c r="M33"/>
  <c r="M35"/>
  <c r="G35"/>
  <c r="G25"/>
  <c r="M45"/>
  <c r="M43"/>
  <c r="G32"/>
  <c r="M50"/>
  <c r="M26"/>
  <c r="G34"/>
  <c r="I48"/>
  <c r="J54"/>
  <c r="J51"/>
  <c r="J50"/>
  <c r="J49"/>
  <c r="J48"/>
  <c r="J47"/>
  <c r="J46"/>
  <c r="J45"/>
  <c r="J43"/>
  <c r="I43"/>
  <c r="I41"/>
  <c r="I40"/>
  <c r="I39"/>
  <c r="I36"/>
  <c r="J35"/>
  <c r="I35"/>
  <c r="I34"/>
  <c r="I33"/>
  <c r="J33"/>
  <c r="I32"/>
  <c r="J32"/>
  <c r="I31"/>
  <c r="J28"/>
  <c r="J26"/>
  <c r="J25"/>
  <c r="I26"/>
  <c r="I25"/>
  <c r="J24"/>
  <c r="I23"/>
  <c r="G19"/>
  <c r="M41"/>
  <c r="M36"/>
  <c r="M40"/>
  <c r="M34"/>
  <c r="G20"/>
  <c r="M55"/>
  <c r="M31"/>
  <c r="G21"/>
  <c r="J55"/>
  <c r="J41"/>
  <c r="J40"/>
  <c r="J36"/>
  <c r="J34"/>
  <c r="J31"/>
  <c r="J21"/>
  <c r="I21"/>
  <c r="I20"/>
  <c r="J20"/>
  <c r="J19"/>
  <c r="I19"/>
  <c r="G18"/>
  <c r="I14"/>
  <c r="I18"/>
  <c r="M18"/>
  <c r="J18"/>
  <c r="I70"/>
  <c r="I15"/>
</calcChain>
</file>

<file path=xl/sharedStrings.xml><?xml version="1.0" encoding="utf-8"?>
<sst xmlns="http://schemas.openxmlformats.org/spreadsheetml/2006/main" count="3527" uniqueCount="120">
  <si>
    <t>MW AX, A-F 4x</t>
  </si>
  <si>
    <t>Stroke</t>
  </si>
  <si>
    <t>Bow</t>
  </si>
  <si>
    <t>Cox</t>
  </si>
  <si>
    <t>MM-MW-X AX, A-F 2x</t>
  </si>
  <si>
    <t>W 8+ - JW 8+</t>
  </si>
  <si>
    <t xml:space="preserve">Zusamenstellung </t>
  </si>
  <si>
    <t>MELDUNGEN ZUR 19. Donaubund Sprintregatta</t>
  </si>
  <si>
    <t>Internationale Begegnung, Sonntag 19.Juni 2016, Beginn 09:00</t>
  </si>
  <si>
    <t>Rennen Nr.</t>
  </si>
  <si>
    <t>Bezeichnung</t>
  </si>
  <si>
    <t>Meldegeld in €</t>
  </si>
  <si>
    <t>JW-B 2x</t>
  </si>
  <si>
    <t>SchW 1x</t>
  </si>
  <si>
    <t>SchM 1x</t>
  </si>
  <si>
    <t>JM-B 2x</t>
  </si>
  <si>
    <t>JM-A 1x</t>
  </si>
  <si>
    <t>M 1x</t>
  </si>
  <si>
    <t>W 2x</t>
  </si>
  <si>
    <t>SchB M+W 2x</t>
  </si>
  <si>
    <t>JM-A 4x</t>
  </si>
  <si>
    <t>MM AX, A-F 1x</t>
  </si>
  <si>
    <t>MW AX, A-F 2x</t>
  </si>
  <si>
    <t>JW-B 1x</t>
  </si>
  <si>
    <t>LJW-A 1x</t>
  </si>
  <si>
    <t>SchW 2x</t>
  </si>
  <si>
    <t>SchM 2x</t>
  </si>
  <si>
    <t>JW-A 2x</t>
  </si>
  <si>
    <t>M 2x</t>
  </si>
  <si>
    <t>W 1x</t>
  </si>
  <si>
    <t>SchB M+W 1x</t>
  </si>
  <si>
    <t>LJM-A 1x</t>
  </si>
  <si>
    <t>MM AX, A-F 4x</t>
  </si>
  <si>
    <t>MW AX, A-F 1x</t>
  </si>
  <si>
    <t>JW-B Anfänger C4x+</t>
  </si>
  <si>
    <t>JW-A 1x</t>
  </si>
  <si>
    <t>SchW Anfänger C 4x+</t>
  </si>
  <si>
    <t>SchM 4x+</t>
  </si>
  <si>
    <t>JM-B Anfänger C 4x+</t>
  </si>
  <si>
    <t>W 4x</t>
  </si>
  <si>
    <t>M 4x</t>
  </si>
  <si>
    <t>MM AX, A-F 2x</t>
  </si>
  <si>
    <t>JM-A 2x</t>
  </si>
  <si>
    <t>JW-A 4x</t>
  </si>
  <si>
    <t>JM 8+</t>
  </si>
  <si>
    <t>SchM Anfänger C4x+</t>
  </si>
  <si>
    <t>JW-B 4x</t>
  </si>
  <si>
    <t>SchW 4x+</t>
  </si>
  <si>
    <t>JM-B 1x</t>
  </si>
  <si>
    <t>M 8+</t>
  </si>
  <si>
    <t>Mixed 8+</t>
  </si>
  <si>
    <t>USI Rennen</t>
  </si>
  <si>
    <t>V.I.P Rennen</t>
  </si>
  <si>
    <t>Familien 2x</t>
  </si>
  <si>
    <t xml:space="preserve">Name </t>
  </si>
  <si>
    <t>Vorname</t>
  </si>
  <si>
    <t>Geburtsdatum</t>
  </si>
  <si>
    <t>Verein</t>
  </si>
  <si>
    <t>Mannschaftsname</t>
  </si>
  <si>
    <t>Rennen Nr:</t>
  </si>
  <si>
    <t xml:space="preserve">Bezeichnung: </t>
  </si>
  <si>
    <t>#</t>
  </si>
  <si>
    <t>Verein:</t>
  </si>
  <si>
    <t>d</t>
  </si>
  <si>
    <t>Gem. Mannschaften Total:</t>
  </si>
  <si>
    <t>Bemerkung:</t>
  </si>
  <si>
    <t>Telefon:</t>
  </si>
  <si>
    <t>E-Mail:</t>
  </si>
  <si>
    <t>Ansprechpartner:</t>
  </si>
  <si>
    <t>Land:</t>
  </si>
  <si>
    <t>PLZ, Ort:</t>
  </si>
  <si>
    <t>Strasse:</t>
  </si>
  <si>
    <t>Club:</t>
  </si>
  <si>
    <t>zurück zur Übersicht</t>
  </si>
  <si>
    <t>1.WRC Lia</t>
  </si>
  <si>
    <t>Status</t>
  </si>
  <si>
    <t>Regatta:</t>
  </si>
  <si>
    <t>Datum:</t>
  </si>
  <si>
    <t>Straße:</t>
  </si>
  <si>
    <t>Plz, Ort</t>
  </si>
  <si>
    <t>Land</t>
  </si>
  <si>
    <t>Ansprechp.:</t>
  </si>
  <si>
    <t>Email:</t>
  </si>
  <si>
    <t>MELDEGELD - ZUSAMMENSTELLUNG</t>
  </si>
  <si>
    <t>Gesamtzahl der gemeldeten Mannschaften:</t>
  </si>
  <si>
    <t>Summe Meldegeld:</t>
  </si>
  <si>
    <t>Bezeichnung des Rennens</t>
  </si>
  <si>
    <t>Anzahl der 
Mannschaften</t>
  </si>
  <si>
    <t>Meldegeld</t>
  </si>
  <si>
    <t>SUMME:</t>
  </si>
  <si>
    <t xml:space="preserve">Datum, Uhrzeit : </t>
  </si>
  <si>
    <t>Übernommen</t>
  </si>
  <si>
    <t>19. Donaubundregatta 2016</t>
  </si>
  <si>
    <t>Sonntag, 19.Juni 2016</t>
  </si>
  <si>
    <t>Arminenstraße 2</t>
  </si>
  <si>
    <t>1220 Wien</t>
  </si>
  <si>
    <t>Österreich</t>
  </si>
  <si>
    <t>Spider</t>
  </si>
  <si>
    <t>spider@hugo.at</t>
  </si>
  <si>
    <t>049i3204k</t>
  </si>
  <si>
    <t>Hallo</t>
  </si>
  <si>
    <t>Spalte1</t>
  </si>
  <si>
    <t>Spalte2</t>
  </si>
  <si>
    <t>Spalte3</t>
  </si>
  <si>
    <t>Spalte4</t>
  </si>
  <si>
    <t>Spalte5</t>
  </si>
  <si>
    <t>Spalte6</t>
  </si>
  <si>
    <t>Spalte7</t>
  </si>
  <si>
    <t>Zusammenstellung</t>
  </si>
  <si>
    <t>Allgemein</t>
  </si>
  <si>
    <t>df</t>
  </si>
  <si>
    <t>h</t>
  </si>
  <si>
    <t>s</t>
  </si>
  <si>
    <t>äö</t>
  </si>
  <si>
    <t>ö</t>
  </si>
  <si>
    <t>f</t>
  </si>
  <si>
    <t>Mixed 2x</t>
  </si>
  <si>
    <t>JM-B 4x</t>
  </si>
  <si>
    <t>J Mixed 2-</t>
  </si>
  <si>
    <t>MM-MW-X AX, A-F 4x</t>
  </si>
</sst>
</file>

<file path=xl/styles.xml><?xml version="1.0" encoding="utf-8"?>
<styleSheet xmlns="http://schemas.openxmlformats.org/spreadsheetml/2006/main">
  <numFmts count="3">
    <numFmt numFmtId="164" formatCode="_-&quot;€&quot;\ * #,##0.00_-;\-&quot;€&quot;\ * #,##0.00_-;_-&quot;€&quot;\ * &quot;-&quot;??_-;_-@_-"/>
    <numFmt numFmtId="165" formatCode="&quot;€&quot;\ #,##0.00"/>
    <numFmt numFmtId="166" formatCode="dd/mm/yyyy;@"/>
  </numFmts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Verdana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8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/>
    <xf numFmtId="0" fontId="7" fillId="0" borderId="0" xfId="0" applyFont="1"/>
    <xf numFmtId="0" fontId="0" fillId="4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3" fillId="0" borderId="0" xfId="0" applyFont="1" applyProtection="1"/>
    <xf numFmtId="0" fontId="3" fillId="2" borderId="16" xfId="0" applyFont="1" applyFill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3" fillId="6" borderId="17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right" vertical="center"/>
    </xf>
    <xf numFmtId="0" fontId="9" fillId="6" borderId="18" xfId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right" vertical="center"/>
    </xf>
    <xf numFmtId="0" fontId="3" fillId="6" borderId="18" xfId="0" applyFont="1" applyFill="1" applyBorder="1" applyAlignment="1" applyProtection="1">
      <alignment horizontal="center" vertical="center"/>
      <protection locked="0"/>
    </xf>
    <xf numFmtId="0" fontId="3" fillId="6" borderId="20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right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right" vertical="center"/>
    </xf>
    <xf numFmtId="0" fontId="3" fillId="4" borderId="21" xfId="0" applyFont="1" applyFill="1" applyBorder="1" applyAlignment="1">
      <alignment horizontal="right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right" vertical="center"/>
    </xf>
    <xf numFmtId="0" fontId="3" fillId="4" borderId="10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3" fillId="0" borderId="25" xfId="0" applyFont="1" applyBorder="1" applyAlignment="1" applyProtection="1">
      <alignment vertical="center"/>
    </xf>
    <xf numFmtId="0" fontId="3" fillId="0" borderId="28" xfId="0" applyFont="1" applyBorder="1" applyAlignment="1" applyProtection="1">
      <alignment vertical="center"/>
    </xf>
    <xf numFmtId="0" fontId="3" fillId="0" borderId="26" xfId="0" applyFont="1" applyBorder="1" applyAlignment="1" applyProtection="1">
      <alignment vertical="center"/>
    </xf>
    <xf numFmtId="0" fontId="0" fillId="0" borderId="20" xfId="0" applyBorder="1" applyAlignment="1" applyProtection="1">
      <alignment horizontal="center"/>
    </xf>
    <xf numFmtId="164" fontId="0" fillId="0" borderId="17" xfId="0" applyNumberFormat="1" applyBorder="1" applyAlignment="1" applyProtection="1">
      <alignment horizontal="center"/>
    </xf>
    <xf numFmtId="0" fontId="1" fillId="0" borderId="0" xfId="0" applyFont="1" applyProtection="1"/>
    <xf numFmtId="0" fontId="10" fillId="6" borderId="7" xfId="0" applyFont="1" applyFill="1" applyBorder="1" applyAlignment="1" applyProtection="1">
      <alignment horizontal="center" vertical="center"/>
    </xf>
    <xf numFmtId="0" fontId="10" fillId="6" borderId="2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9" fillId="0" borderId="19" xfId="1" applyBorder="1" applyAlignment="1" applyProtection="1">
      <alignment horizontal="center" vertical="center"/>
      <protection locked="0"/>
    </xf>
    <xf numFmtId="164" fontId="8" fillId="0" borderId="18" xfId="0" applyNumberFormat="1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3" xfId="0" applyBorder="1" applyProtection="1"/>
    <xf numFmtId="0" fontId="8" fillId="0" borderId="4" xfId="0" applyFont="1" applyBorder="1" applyAlignment="1" applyProtection="1">
      <alignment horizontal="center" vertical="center"/>
    </xf>
    <xf numFmtId="0" fontId="0" fillId="0" borderId="5" xfId="0" applyBorder="1" applyProtection="1"/>
    <xf numFmtId="164" fontId="0" fillId="0" borderId="33" xfId="0" applyNumberFormat="1" applyBorder="1" applyProtection="1"/>
    <xf numFmtId="0" fontId="8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164" fontId="6" fillId="0" borderId="0" xfId="0" applyNumberFormat="1" applyFont="1" applyAlignment="1" applyProtection="1">
      <alignment vertical="center"/>
    </xf>
    <xf numFmtId="0" fontId="0" fillId="0" borderId="35" xfId="0" applyBorder="1" applyProtection="1"/>
    <xf numFmtId="0" fontId="6" fillId="4" borderId="7" xfId="0" applyFont="1" applyFill="1" applyBorder="1" applyAlignment="1" applyProtection="1">
      <alignment horizontal="center" vertical="center"/>
    </xf>
    <xf numFmtId="0" fontId="6" fillId="4" borderId="10" xfId="0" applyFont="1" applyFill="1" applyBorder="1" applyAlignment="1" applyProtection="1">
      <alignment horizontal="center" vertical="center"/>
    </xf>
    <xf numFmtId="0" fontId="6" fillId="4" borderId="7" xfId="0" applyFont="1" applyFill="1" applyBorder="1" applyAlignment="1" applyProtection="1">
      <alignment horizontal="right" vertical="center"/>
    </xf>
    <xf numFmtId="0" fontId="6" fillId="4" borderId="19" xfId="0" applyFont="1" applyFill="1" applyBorder="1" applyAlignment="1" applyProtection="1">
      <alignment horizontal="right" vertical="center"/>
    </xf>
    <xf numFmtId="0" fontId="6" fillId="4" borderId="10" xfId="0" applyFont="1" applyFill="1" applyBorder="1" applyAlignment="1" applyProtection="1">
      <alignment horizontal="right" vertical="center"/>
    </xf>
    <xf numFmtId="165" fontId="0" fillId="4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0" fontId="9" fillId="4" borderId="9" xfId="1" applyFill="1" applyBorder="1" applyAlignment="1" applyProtection="1">
      <alignment horizontal="left" vertical="center"/>
      <protection locked="0"/>
    </xf>
    <xf numFmtId="0" fontId="9" fillId="4" borderId="12" xfId="1" applyFill="1" applyBorder="1" applyAlignment="1" applyProtection="1">
      <alignment horizontal="left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166" fontId="8" fillId="0" borderId="23" xfId="0" applyNumberFormat="1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5" borderId="23" xfId="0" applyFont="1" applyFill="1" applyBorder="1" applyAlignment="1" applyProtection="1">
      <alignment horizontal="center" vertical="center"/>
      <protection locked="0"/>
    </xf>
    <xf numFmtId="166" fontId="8" fillId="5" borderId="23" xfId="0" applyNumberFormat="1" applyFont="1" applyFill="1" applyBorder="1" applyAlignment="1" applyProtection="1">
      <alignment horizontal="center" vertical="center"/>
      <protection locked="0"/>
    </xf>
    <xf numFmtId="0" fontId="8" fillId="5" borderId="24" xfId="0" applyFont="1" applyFill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166" fontId="8" fillId="0" borderId="21" xfId="0" applyNumberFormat="1" applyFont="1" applyBorder="1" applyAlignment="1" applyProtection="1">
      <alignment horizontal="center" vertical="center"/>
      <protection locked="0"/>
    </xf>
    <xf numFmtId="0" fontId="8" fillId="5" borderId="21" xfId="0" applyFont="1" applyFill="1" applyBorder="1" applyAlignment="1" applyProtection="1">
      <alignment horizontal="center" vertical="center"/>
      <protection locked="0"/>
    </xf>
    <xf numFmtId="166" fontId="8" fillId="5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3" fillId="4" borderId="7" xfId="0" applyFont="1" applyFill="1" applyBorder="1" applyAlignment="1" applyProtection="1">
      <alignment horizontal="right" vertical="center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right" vertical="center"/>
    </xf>
    <xf numFmtId="0" fontId="3" fillId="4" borderId="1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right"/>
    </xf>
    <xf numFmtId="0" fontId="3" fillId="4" borderId="6" xfId="0" applyFont="1" applyFill="1" applyBorder="1" applyAlignment="1" applyProtection="1">
      <alignment horizontal="right" vertical="center"/>
    </xf>
    <xf numFmtId="0" fontId="3" fillId="4" borderId="21" xfId="0" applyFont="1" applyFill="1" applyBorder="1" applyAlignment="1" applyProtection="1">
      <alignment horizontal="right" vertical="center"/>
    </xf>
    <xf numFmtId="0" fontId="3" fillId="4" borderId="22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/>
    </xf>
    <xf numFmtId="0" fontId="2" fillId="4" borderId="6" xfId="0" applyFont="1" applyFill="1" applyBorder="1" applyAlignment="1" applyProtection="1">
      <alignment horizontal="center" vertical="center"/>
    </xf>
    <xf numFmtId="0" fontId="2" fillId="4" borderId="21" xfId="0" applyFont="1" applyFill="1" applyBorder="1" applyAlignment="1" applyProtection="1">
      <alignment horizontal="center" vertical="center"/>
    </xf>
    <xf numFmtId="0" fontId="2" fillId="4" borderId="22" xfId="0" applyFont="1" applyFill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8" fillId="0" borderId="22" xfId="0" applyFont="1" applyBorder="1" applyAlignment="1" applyProtection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</xf>
    <xf numFmtId="0" fontId="8" fillId="5" borderId="22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166" fontId="8" fillId="0" borderId="30" xfId="0" applyNumberFormat="1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8" fillId="0" borderId="0" xfId="0" applyFont="1" applyAlignment="1" applyProtection="1">
      <alignment horizontal="center"/>
    </xf>
    <xf numFmtId="0" fontId="2" fillId="4" borderId="4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9" fillId="4" borderId="0" xfId="1" applyFill="1" applyAlignment="1">
      <alignment horizontal="center"/>
    </xf>
    <xf numFmtId="165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 applyAlignment="1">
      <alignment horizontal="center"/>
    </xf>
    <xf numFmtId="0" fontId="9" fillId="0" borderId="0" xfId="1" applyAlignment="1">
      <alignment horizontal="center"/>
    </xf>
    <xf numFmtId="0" fontId="9" fillId="0" borderId="0" xfId="1" applyFill="1" applyAlignment="1">
      <alignment horizontal="center"/>
    </xf>
    <xf numFmtId="0" fontId="7" fillId="0" borderId="0" xfId="0" applyFont="1" applyAlignment="1">
      <alignment horizontal="center"/>
    </xf>
    <xf numFmtId="0" fontId="9" fillId="7" borderId="0" xfId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6" borderId="15" xfId="0" applyFont="1" applyFill="1" applyBorder="1" applyAlignment="1" applyProtection="1">
      <alignment horizontal="center" vertical="center"/>
      <protection locked="0"/>
    </xf>
    <xf numFmtId="0" fontId="3" fillId="6" borderId="14" xfId="0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 applyProtection="1">
      <alignment horizontal="center" vertical="center"/>
      <protection locked="0"/>
    </xf>
    <xf numFmtId="0" fontId="9" fillId="3" borderId="0" xfId="1" applyFill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8" fillId="0" borderId="39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center" vertical="center"/>
      <protection locked="0"/>
    </xf>
    <xf numFmtId="0" fontId="8" fillId="5" borderId="39" xfId="0" applyFont="1" applyFill="1" applyBorder="1" applyAlignment="1" applyProtection="1">
      <alignment horizontal="center" vertical="center"/>
      <protection locked="0"/>
    </xf>
    <xf numFmtId="0" fontId="8" fillId="5" borderId="40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1" xfId="0" applyFont="1" applyFill="1" applyBorder="1" applyAlignment="1" applyProtection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</xf>
    <xf numFmtId="0" fontId="8" fillId="0" borderId="38" xfId="0" applyFont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9" fillId="0" borderId="28" xfId="1" applyBorder="1" applyAlignment="1" applyProtection="1">
      <alignment horizontal="center" vertical="center"/>
      <protection locked="0"/>
    </xf>
    <xf numFmtId="0" fontId="9" fillId="0" borderId="34" xfId="1" applyBorder="1" applyAlignment="1" applyProtection="1">
      <alignment horizontal="center" vertical="center"/>
      <protection locked="0"/>
    </xf>
    <xf numFmtId="0" fontId="9" fillId="0" borderId="29" xfId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0" fillId="0" borderId="36" xfId="0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8" fillId="0" borderId="28" xfId="0" applyFont="1" applyBorder="1" applyAlignment="1" applyProtection="1">
      <alignment horizontal="center" vertical="center"/>
    </xf>
    <xf numFmtId="0" fontId="8" fillId="0" borderId="29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8" fillId="0" borderId="32" xfId="0" applyFont="1" applyBorder="1" applyAlignment="1" applyProtection="1">
      <alignment horizontal="center" vertical="center"/>
    </xf>
    <xf numFmtId="0" fontId="6" fillId="4" borderId="25" xfId="0" applyFont="1" applyFill="1" applyBorder="1" applyAlignment="1" applyProtection="1">
      <alignment horizontal="center" vertical="center"/>
    </xf>
    <xf numFmtId="0" fontId="6" fillId="4" borderId="8" xfId="0" applyFont="1" applyFill="1" applyBorder="1" applyAlignment="1" applyProtection="1">
      <alignment horizontal="center" vertical="center"/>
    </xf>
    <xf numFmtId="0" fontId="6" fillId="4" borderId="9" xfId="0" applyFont="1" applyFill="1" applyBorder="1" applyAlignment="1" applyProtection="1">
      <alignment horizontal="center" vertical="center"/>
    </xf>
    <xf numFmtId="0" fontId="6" fillId="4" borderId="26" xfId="0" applyFont="1" applyFill="1" applyBorder="1" applyAlignment="1" applyProtection="1">
      <alignment horizontal="center" vertical="center"/>
    </xf>
    <xf numFmtId="0" fontId="6" fillId="4" borderId="11" xfId="0" applyFont="1" applyFill="1" applyBorder="1" applyAlignment="1" applyProtection="1">
      <alignment horizontal="center" vertical="center"/>
    </xf>
    <xf numFmtId="0" fontId="6" fillId="4" borderId="12" xfId="0" applyFont="1" applyFill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left" vertical="center"/>
    </xf>
    <xf numFmtId="0" fontId="3" fillId="0" borderId="23" xfId="0" applyFont="1" applyBorder="1" applyAlignment="1" applyProtection="1">
      <alignment horizontal="left" vertical="center"/>
    </xf>
    <xf numFmtId="0" fontId="3" fillId="0" borderId="20" xfId="0" applyFont="1" applyBorder="1" applyAlignment="1" applyProtection="1">
      <alignment horizontal="left" vertical="center"/>
    </xf>
    <xf numFmtId="0" fontId="3" fillId="0" borderId="29" xfId="0" applyFont="1" applyBorder="1" applyAlignment="1" applyProtection="1">
      <alignment horizontal="left" vertical="center"/>
    </xf>
    <xf numFmtId="0" fontId="3" fillId="0" borderId="30" xfId="0" applyFont="1" applyBorder="1" applyAlignment="1" applyProtection="1">
      <alignment horizontal="left" vertical="center"/>
    </xf>
    <xf numFmtId="0" fontId="3" fillId="0" borderId="18" xfId="0" applyFont="1" applyBorder="1" applyAlignment="1" applyProtection="1">
      <alignment horizontal="left" vertical="center"/>
    </xf>
    <xf numFmtId="0" fontId="10" fillId="6" borderId="25" xfId="0" applyFont="1" applyFill="1" applyBorder="1" applyAlignment="1" applyProtection="1">
      <alignment horizontal="center" vertical="center"/>
    </xf>
    <xf numFmtId="0" fontId="10" fillId="6" borderId="8" xfId="0" applyFont="1" applyFill="1" applyBorder="1" applyAlignment="1" applyProtection="1">
      <alignment horizontal="center" vertical="center"/>
    </xf>
    <xf numFmtId="0" fontId="10" fillId="6" borderId="27" xfId="0" applyFont="1" applyFill="1" applyBorder="1" applyAlignment="1" applyProtection="1">
      <alignment horizontal="center" vertical="center"/>
    </xf>
    <xf numFmtId="0" fontId="10" fillId="6" borderId="23" xfId="0" applyFont="1" applyFill="1" applyBorder="1" applyAlignment="1" applyProtection="1">
      <alignment horizontal="center" vertical="center" wrapText="1"/>
    </xf>
    <xf numFmtId="0" fontId="3" fillId="0" borderId="31" xfId="0" applyFont="1" applyBorder="1" applyAlignment="1" applyProtection="1">
      <alignment horizontal="left" vertical="center"/>
    </xf>
    <xf numFmtId="0" fontId="3" fillId="0" borderId="24" xfId="0" applyFont="1" applyBorder="1" applyAlignment="1" applyProtection="1">
      <alignment horizontal="left" vertical="center"/>
    </xf>
    <xf numFmtId="0" fontId="3" fillId="0" borderId="17" xfId="0" applyFont="1" applyBorder="1" applyAlignment="1" applyProtection="1">
      <alignment horizontal="left" vertical="center"/>
    </xf>
    <xf numFmtId="0" fontId="2" fillId="4" borderId="16" xfId="0" applyFont="1" applyFill="1" applyBorder="1" applyAlignment="1" applyProtection="1">
      <alignment horizontal="center" vertical="center"/>
    </xf>
    <xf numFmtId="0" fontId="2" fillId="4" borderId="32" xfId="0" applyFont="1" applyFill="1" applyBorder="1" applyAlignment="1" applyProtection="1">
      <alignment horizontal="center" vertical="center"/>
    </xf>
    <xf numFmtId="0" fontId="2" fillId="4" borderId="33" xfId="0" applyFont="1" applyFill="1" applyBorder="1" applyAlignment="1" applyProtection="1">
      <alignment horizontal="center" vertical="center"/>
    </xf>
    <xf numFmtId="0" fontId="10" fillId="6" borderId="7" xfId="0" applyFont="1" applyFill="1" applyBorder="1" applyAlignment="1" applyProtection="1">
      <alignment horizontal="right"/>
    </xf>
    <xf numFmtId="0" fontId="10" fillId="6" borderId="23" xfId="0" applyFont="1" applyFill="1" applyBorder="1" applyAlignment="1" applyProtection="1">
      <alignment horizontal="right"/>
    </xf>
    <xf numFmtId="0" fontId="10" fillId="6" borderId="10" xfId="0" applyFont="1" applyFill="1" applyBorder="1" applyAlignment="1" applyProtection="1">
      <alignment horizontal="right"/>
    </xf>
    <xf numFmtId="0" fontId="10" fillId="6" borderId="24" xfId="0" applyFont="1" applyFill="1" applyBorder="1" applyAlignment="1" applyProtection="1">
      <alignment horizontal="right"/>
    </xf>
  </cellXfs>
  <cellStyles count="2">
    <cellStyle name="Link" xfId="1" builtinId="8"/>
    <cellStyle name="Standard" xfId="0" builtinId="0"/>
  </cellStyles>
  <dxfs count="10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externalLink" Target="externalLinks/externalLink1.xml"/><Relationship Id="rId53" Type="http://schemas.openxmlformats.org/officeDocument/2006/relationships/theme" Target="theme/theme1.xml"/><Relationship Id="rId54" Type="http://schemas.openxmlformats.org/officeDocument/2006/relationships/styles" Target="styles.xml"/><Relationship Id="rId55" Type="http://schemas.openxmlformats.org/officeDocument/2006/relationships/sharedStrings" Target="sharedStrings.xml"/><Relationship Id="rId56" Type="http://schemas.openxmlformats.org/officeDocument/2006/relationships/calcChain" Target="calcChain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0</xdr:rowOff>
    </xdr:from>
    <xdr:to>
      <xdr:col>16</xdr:col>
      <xdr:colOff>28575</xdr:colOff>
      <xdr:row>9</xdr:row>
      <xdr:rowOff>108485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0"/>
          <a:ext cx="10058400" cy="18229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/Users/Spider/Desktop/Regatten/LM2015/Meldeformular_LM_2015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ebersicht"/>
      <sheetName val="Vereinsdaten"/>
      <sheetName val="Zusammenstellung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5">
          <cell r="N15">
            <v>0</v>
          </cell>
        </row>
      </sheetData>
      <sheetData sheetId="39">
        <row r="15">
          <cell r="O15">
            <v>0</v>
          </cell>
        </row>
      </sheetData>
      <sheetData sheetId="40"/>
      <sheetData sheetId="4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a="http://schemas.openxmlformats.org/drawingml/2006/main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11:P47"/>
  <sheetViews>
    <sheetView tabSelected="1" workbookViewId="0">
      <selection activeCell="R21" sqref="R21"/>
    </sheetView>
  </sheetViews>
  <sheetFormatPr baseColWidth="10" defaultColWidth="9.1640625" defaultRowHeight="14"/>
  <cols>
    <col min="4" max="5" width="10.6640625" customWidth="1"/>
    <col min="12" max="13" width="10.6640625" customWidth="1"/>
  </cols>
  <sheetData>
    <row r="11" spans="3:15" ht="3.75" customHeight="1"/>
    <row r="12" spans="3:15" ht="3.75" customHeight="1"/>
    <row r="13" spans="3:15" ht="25">
      <c r="C13" s="121" t="s">
        <v>7</v>
      </c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</row>
    <row r="14" spans="3:15" ht="7.5" customHeight="1"/>
    <row r="15" spans="3:15" ht="18">
      <c r="C15" s="122" t="s">
        <v>8</v>
      </c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</row>
    <row r="16" spans="3:15" ht="8.25" customHeight="1"/>
    <row r="17" spans="2:16" ht="15">
      <c r="B17" s="119" t="s">
        <v>9</v>
      </c>
      <c r="C17" s="119"/>
      <c r="D17" s="119" t="s">
        <v>10</v>
      </c>
      <c r="E17" s="119"/>
      <c r="F17" s="4"/>
      <c r="G17" s="119" t="s">
        <v>11</v>
      </c>
      <c r="H17" s="119"/>
      <c r="J17" s="119" t="s">
        <v>9</v>
      </c>
      <c r="K17" s="119"/>
      <c r="L17" s="119" t="s">
        <v>10</v>
      </c>
      <c r="M17" s="119"/>
      <c r="N17" s="4"/>
      <c r="O17" s="119" t="s">
        <v>11</v>
      </c>
      <c r="P17" s="119"/>
    </row>
    <row r="18" spans="2:16" ht="7.5" customHeight="1"/>
    <row r="19" spans="2:16">
      <c r="B19" s="111">
        <v>1</v>
      </c>
      <c r="C19" s="111"/>
      <c r="D19" s="111" t="str">
        <f>VLOOKUP(B19,Help!A2:G50,3,FALSE)</f>
        <v>JW-B 2x</v>
      </c>
      <c r="E19" s="111"/>
      <c r="F19" s="3"/>
      <c r="G19" s="112">
        <v>10</v>
      </c>
      <c r="H19" s="112"/>
      <c r="J19" s="111">
        <v>13</v>
      </c>
      <c r="K19" s="111"/>
      <c r="L19" s="111" t="str">
        <f>VLOOKUP(J19,Help!A2:G50,3,FALSE)</f>
        <v>LJW-A 1x</v>
      </c>
      <c r="M19" s="111"/>
      <c r="N19" s="3"/>
      <c r="O19" s="112">
        <v>9</v>
      </c>
      <c r="P19" s="112"/>
    </row>
    <row r="20" spans="2:16">
      <c r="B20" s="117">
        <v>2</v>
      </c>
      <c r="C20" s="117"/>
      <c r="D20" s="118" t="str">
        <f>VLOOKUP(B20,Help!A3:G51,3,FALSE)</f>
        <v>JM-A 1x</v>
      </c>
      <c r="E20" s="118"/>
      <c r="G20" s="116">
        <v>9</v>
      </c>
      <c r="H20" s="116"/>
      <c r="J20" s="117">
        <v>14</v>
      </c>
      <c r="K20" s="117"/>
      <c r="L20" s="118" t="str">
        <f>VLOOKUP(J20,Help!A3:G51,3,FALSE)</f>
        <v>SchW 2x</v>
      </c>
      <c r="M20" s="118"/>
      <c r="O20" s="116">
        <v>10</v>
      </c>
      <c r="P20" s="116"/>
    </row>
    <row r="21" spans="2:16">
      <c r="B21" s="111">
        <v>3</v>
      </c>
      <c r="C21" s="111"/>
      <c r="D21" s="111" t="str">
        <f>VLOOKUP(B21,Help!A4:G52,3,FALSE)</f>
        <v>SchW 1x</v>
      </c>
      <c r="E21" s="111"/>
      <c r="F21" s="3"/>
      <c r="G21" s="112">
        <v>7</v>
      </c>
      <c r="H21" s="112"/>
      <c r="J21" s="111">
        <v>15</v>
      </c>
      <c r="K21" s="111"/>
      <c r="L21" s="111" t="str">
        <f>VLOOKUP(J21,Help!A4:G52,3,FALSE)</f>
        <v>SchM 2x</v>
      </c>
      <c r="M21" s="111"/>
      <c r="N21" s="3"/>
      <c r="O21" s="112">
        <v>10</v>
      </c>
      <c r="P21" s="112"/>
    </row>
    <row r="22" spans="2:16">
      <c r="B22" s="117">
        <v>4</v>
      </c>
      <c r="C22" s="117"/>
      <c r="D22" s="118" t="str">
        <f>VLOOKUP(B22,Help!A5:G53,3,FALSE)</f>
        <v>SchM 1x</v>
      </c>
      <c r="E22" s="118"/>
      <c r="G22" s="116">
        <v>7</v>
      </c>
      <c r="H22" s="116"/>
      <c r="J22" s="117">
        <v>16</v>
      </c>
      <c r="K22" s="117"/>
      <c r="L22" s="118" t="str">
        <f>VLOOKUP(J22,Help!A5:G53,3,FALSE)</f>
        <v>Mixed 2x</v>
      </c>
      <c r="M22" s="118"/>
      <c r="O22" s="116">
        <v>12</v>
      </c>
      <c r="P22" s="116"/>
    </row>
    <row r="23" spans="2:16">
      <c r="B23" s="111">
        <v>5</v>
      </c>
      <c r="C23" s="111"/>
      <c r="D23" s="111" t="str">
        <f>VLOOKUP(B23,Help!A6:G54,3,FALSE)</f>
        <v>JM-B 2x</v>
      </c>
      <c r="E23" s="111"/>
      <c r="F23" s="3"/>
      <c r="G23" s="112">
        <v>10</v>
      </c>
      <c r="H23" s="112"/>
      <c r="J23" s="111">
        <v>17</v>
      </c>
      <c r="K23" s="111"/>
      <c r="L23" s="111" t="str">
        <f>VLOOKUP(J23,Help!A6:G54,3,FALSE)</f>
        <v>JM-B 4x</v>
      </c>
      <c r="M23" s="111"/>
      <c r="N23" s="3"/>
      <c r="O23" s="112">
        <v>12</v>
      </c>
      <c r="P23" s="112"/>
    </row>
    <row r="24" spans="2:16">
      <c r="B24" s="117">
        <v>6</v>
      </c>
      <c r="C24" s="117"/>
      <c r="D24" s="118" t="str">
        <f>VLOOKUP(B24,Help!A7:G55,3,FALSE)</f>
        <v>M 1x</v>
      </c>
      <c r="E24" s="118"/>
      <c r="G24" s="116">
        <v>10</v>
      </c>
      <c r="H24" s="116"/>
      <c r="J24" s="117">
        <v>18</v>
      </c>
      <c r="K24" s="117"/>
      <c r="L24" s="118" t="str">
        <f>VLOOKUP(J24,Help!A7:G55,3,FALSE)</f>
        <v>JW-A 2x</v>
      </c>
      <c r="M24" s="118"/>
      <c r="O24" s="116">
        <v>10</v>
      </c>
      <c r="P24" s="116"/>
    </row>
    <row r="25" spans="2:16">
      <c r="B25" s="111">
        <v>7</v>
      </c>
      <c r="C25" s="111"/>
      <c r="D25" s="111" t="str">
        <f>VLOOKUP(B25,Help!A8:G56,3,FALSE)</f>
        <v>W 2x</v>
      </c>
      <c r="E25" s="111"/>
      <c r="F25" s="3"/>
      <c r="G25" s="112">
        <v>12</v>
      </c>
      <c r="H25" s="112"/>
      <c r="J25" s="111">
        <v>19</v>
      </c>
      <c r="K25" s="111"/>
      <c r="L25" s="111" t="str">
        <f>VLOOKUP(J25,Help!A8:G56,3,FALSE)</f>
        <v>M 2x</v>
      </c>
      <c r="M25" s="111"/>
      <c r="N25" s="3"/>
      <c r="O25" s="112">
        <v>12</v>
      </c>
      <c r="P25" s="112"/>
    </row>
    <row r="26" spans="2:16">
      <c r="B26" s="117">
        <v>8</v>
      </c>
      <c r="C26" s="117"/>
      <c r="D26" s="118" t="str">
        <f>VLOOKUP(B26,Help!A9:G57,3,FALSE)</f>
        <v>SchB M+W 2x</v>
      </c>
      <c r="E26" s="118"/>
      <c r="G26" s="116">
        <v>8</v>
      </c>
      <c r="H26" s="116"/>
      <c r="J26" s="117">
        <v>20</v>
      </c>
      <c r="K26" s="117"/>
      <c r="L26" s="118" t="str">
        <f>VLOOKUP(J26,Help!A9:G57,3,FALSE)</f>
        <v>W 1x</v>
      </c>
      <c r="M26" s="118"/>
      <c r="O26" s="116">
        <v>10</v>
      </c>
      <c r="P26" s="116"/>
    </row>
    <row r="27" spans="2:16">
      <c r="B27" s="111">
        <v>9</v>
      </c>
      <c r="C27" s="111"/>
      <c r="D27" s="111" t="str">
        <f>VLOOKUP(B27,Help!A10:G58,3,FALSE)</f>
        <v>JM-A 4x</v>
      </c>
      <c r="E27" s="111"/>
      <c r="F27" s="3"/>
      <c r="G27" s="112">
        <v>14</v>
      </c>
      <c r="H27" s="112"/>
      <c r="J27" s="111">
        <v>21</v>
      </c>
      <c r="K27" s="111"/>
      <c r="L27" s="111" t="str">
        <f>VLOOKUP(J27,Help!A10:G58,3,FALSE)</f>
        <v>SchB M+W 1x</v>
      </c>
      <c r="M27" s="111"/>
      <c r="N27" s="3"/>
      <c r="O27" s="112">
        <v>6</v>
      </c>
      <c r="P27" s="112"/>
    </row>
    <row r="28" spans="2:16">
      <c r="B28" s="117">
        <v>10</v>
      </c>
      <c r="C28" s="117"/>
      <c r="D28" s="118" t="str">
        <f>VLOOKUP(B28,Help!A11:G59,3,FALSE)</f>
        <v>MM AX, A-F 1x</v>
      </c>
      <c r="E28" s="118"/>
      <c r="G28" s="116">
        <v>10</v>
      </c>
      <c r="H28" s="116"/>
      <c r="J28" s="117">
        <v>22</v>
      </c>
      <c r="K28" s="117"/>
      <c r="L28" s="118" t="str">
        <f>VLOOKUP(J28,Help!A11:G59,3,FALSE)</f>
        <v>LJM-A 1x</v>
      </c>
      <c r="M28" s="118"/>
      <c r="O28" s="116">
        <v>9</v>
      </c>
      <c r="P28" s="116"/>
    </row>
    <row r="29" spans="2:16">
      <c r="B29" s="111">
        <v>11</v>
      </c>
      <c r="C29" s="111"/>
      <c r="D29" s="111" t="str">
        <f>VLOOKUP(B29,Help!A12:G60,3,FALSE)</f>
        <v>MW AX, A-F 2x</v>
      </c>
      <c r="E29" s="111"/>
      <c r="F29" s="3"/>
      <c r="G29" s="112">
        <v>12</v>
      </c>
      <c r="H29" s="112"/>
      <c r="J29" s="111">
        <v>23</v>
      </c>
      <c r="K29" s="111"/>
      <c r="L29" s="111" t="str">
        <f>VLOOKUP(J29,Help!A12:G60,3,FALSE)</f>
        <v>MM AX, A-F 4x</v>
      </c>
      <c r="M29" s="111"/>
      <c r="N29" s="3"/>
      <c r="O29" s="112">
        <v>14</v>
      </c>
      <c r="P29" s="112"/>
    </row>
    <row r="30" spans="2:16">
      <c r="B30" s="117">
        <v>12</v>
      </c>
      <c r="C30" s="117"/>
      <c r="D30" s="118" t="str">
        <f>VLOOKUP(B30,Help!A13:G61,3,FALSE)</f>
        <v>JW-B 1x</v>
      </c>
      <c r="E30" s="118"/>
      <c r="G30" s="116">
        <v>9</v>
      </c>
      <c r="H30" s="116"/>
      <c r="J30" s="117">
        <v>24</v>
      </c>
      <c r="K30" s="117"/>
      <c r="L30" s="118" t="str">
        <f>VLOOKUP(J30,Help!A13:G61,3,FALSE)</f>
        <v>J Mixed 2-</v>
      </c>
      <c r="M30" s="118"/>
      <c r="O30" s="116">
        <v>10</v>
      </c>
      <c r="P30" s="116"/>
    </row>
    <row r="32" spans="2:16" ht="15">
      <c r="B32" s="119" t="s">
        <v>9</v>
      </c>
      <c r="C32" s="119"/>
      <c r="D32" s="119" t="s">
        <v>10</v>
      </c>
      <c r="E32" s="119"/>
      <c r="F32" s="4"/>
      <c r="G32" s="119" t="s">
        <v>11</v>
      </c>
      <c r="H32" s="119"/>
      <c r="J32" s="119" t="s">
        <v>9</v>
      </c>
      <c r="K32" s="119"/>
      <c r="L32" s="119" t="s">
        <v>10</v>
      </c>
      <c r="M32" s="119"/>
      <c r="N32" s="4"/>
      <c r="O32" s="119" t="s">
        <v>11</v>
      </c>
      <c r="P32" s="119"/>
    </row>
    <row r="33" spans="2:16" ht="7.5" customHeight="1"/>
    <row r="34" spans="2:16">
      <c r="B34" s="111">
        <v>25</v>
      </c>
      <c r="C34" s="111"/>
      <c r="D34" s="111" t="str">
        <f>VLOOKUP(B34,Help!A2:G50,3,FALSE)</f>
        <v>MW AX, A-F 1x</v>
      </c>
      <c r="E34" s="111"/>
      <c r="F34" s="3"/>
      <c r="G34" s="112">
        <v>10</v>
      </c>
      <c r="H34" s="112"/>
      <c r="J34" s="111">
        <v>37</v>
      </c>
      <c r="K34" s="111"/>
      <c r="L34" s="111" t="str">
        <f>VLOOKUP(J34,Help!A2:G50,3,FALSE)</f>
        <v>JW-A 4x</v>
      </c>
      <c r="M34" s="111"/>
      <c r="N34" s="3"/>
      <c r="O34" s="112">
        <v>14</v>
      </c>
      <c r="P34" s="112"/>
    </row>
    <row r="35" spans="2:16">
      <c r="B35" s="117">
        <v>26</v>
      </c>
      <c r="C35" s="117"/>
      <c r="D35" s="118" t="str">
        <f>VLOOKUP(B35,Help!A3:G51,3,FALSE)</f>
        <v>JW-B Anfänger C4x+</v>
      </c>
      <c r="E35" s="118"/>
      <c r="G35" s="116">
        <v>12</v>
      </c>
      <c r="H35" s="116"/>
      <c r="J35" s="117">
        <v>38</v>
      </c>
      <c r="K35" s="117"/>
      <c r="L35" s="118" t="str">
        <f>VLOOKUP(J35,Help!A3:G51,3,FALSE)</f>
        <v>JM 8+</v>
      </c>
      <c r="M35" s="118"/>
      <c r="O35" s="116">
        <v>15</v>
      </c>
      <c r="P35" s="116"/>
    </row>
    <row r="36" spans="2:16">
      <c r="B36" s="111">
        <v>27</v>
      </c>
      <c r="C36" s="111"/>
      <c r="D36" s="111" t="str">
        <f>VLOOKUP(B36,Help!A4:G52,3,FALSE)</f>
        <v>JW-A 1x</v>
      </c>
      <c r="E36" s="111"/>
      <c r="F36" s="3"/>
      <c r="G36" s="112">
        <v>9</v>
      </c>
      <c r="H36" s="112"/>
      <c r="J36" s="111">
        <v>39</v>
      </c>
      <c r="K36" s="111"/>
      <c r="L36" s="111" t="str">
        <f>VLOOKUP(J36,Help!A4:G52,3,FALSE)</f>
        <v>SchM Anfänger C4x+</v>
      </c>
      <c r="M36" s="111"/>
      <c r="N36" s="3"/>
      <c r="O36" s="112">
        <v>12</v>
      </c>
      <c r="P36" s="112"/>
    </row>
    <row r="37" spans="2:16">
      <c r="B37" s="117">
        <v>28</v>
      </c>
      <c r="C37" s="117"/>
      <c r="D37" s="118" t="str">
        <f>VLOOKUP(B37,Help!A5:G53,3,FALSE)</f>
        <v>MM-MW-X AX, A-F 4x</v>
      </c>
      <c r="E37" s="118"/>
      <c r="G37" s="116">
        <v>14</v>
      </c>
      <c r="H37" s="116"/>
      <c r="J37" s="117">
        <v>40</v>
      </c>
      <c r="K37" s="117"/>
      <c r="L37" s="118" t="str">
        <f>VLOOKUP(J37,Help!A5:G53,3,FALSE)</f>
        <v>MM-MW-X AX, A-F 2x</v>
      </c>
      <c r="M37" s="118"/>
      <c r="O37" s="116">
        <v>12</v>
      </c>
      <c r="P37" s="116"/>
    </row>
    <row r="38" spans="2:16">
      <c r="B38" s="111">
        <v>29</v>
      </c>
      <c r="C38" s="111"/>
      <c r="D38" s="111" t="str">
        <f>VLOOKUP(B38,Help!A6:G54,3,FALSE)</f>
        <v>SchW Anfänger C 4x+</v>
      </c>
      <c r="E38" s="111"/>
      <c r="F38" s="3"/>
      <c r="G38" s="112">
        <v>12</v>
      </c>
      <c r="H38" s="112"/>
      <c r="J38" s="111">
        <v>41</v>
      </c>
      <c r="K38" s="111"/>
      <c r="L38" s="111" t="str">
        <f>VLOOKUP(J38,Help!A6:G54,3,FALSE)</f>
        <v>JW-B 4x</v>
      </c>
      <c r="M38" s="111"/>
      <c r="N38" s="3"/>
      <c r="O38" s="112">
        <v>12</v>
      </c>
      <c r="P38" s="112"/>
    </row>
    <row r="39" spans="2:16">
      <c r="B39" s="117">
        <v>30</v>
      </c>
      <c r="C39" s="117"/>
      <c r="D39" s="118" t="str">
        <f>VLOOKUP(B39,Help!A7:G55,3,FALSE)</f>
        <v>SchM 4x+</v>
      </c>
      <c r="E39" s="118"/>
      <c r="G39" s="116">
        <v>12</v>
      </c>
      <c r="H39" s="116"/>
      <c r="J39" s="117">
        <v>42</v>
      </c>
      <c r="K39" s="117"/>
      <c r="L39" s="118" t="str">
        <f>VLOOKUP(J39,Help!A7:G55,3,FALSE)</f>
        <v>SchW 4x+</v>
      </c>
      <c r="M39" s="118"/>
      <c r="O39" s="116">
        <v>12</v>
      </c>
      <c r="P39" s="116"/>
    </row>
    <row r="40" spans="2:16">
      <c r="B40" s="111">
        <v>31</v>
      </c>
      <c r="C40" s="111"/>
      <c r="D40" s="111" t="str">
        <f>VLOOKUP(B40,Help!A8:G56,3,FALSE)</f>
        <v>JM-B Anfänger C 4x+</v>
      </c>
      <c r="E40" s="111"/>
      <c r="F40" s="3"/>
      <c r="G40" s="112">
        <v>12</v>
      </c>
      <c r="H40" s="112"/>
      <c r="J40" s="111">
        <v>43</v>
      </c>
      <c r="K40" s="111"/>
      <c r="L40" s="111" t="str">
        <f>VLOOKUP(J40,Help!A8:G56,3,FALSE)</f>
        <v>W 8+ - JW 8+</v>
      </c>
      <c r="M40" s="111"/>
      <c r="N40" s="3"/>
      <c r="O40" s="112">
        <v>0</v>
      </c>
      <c r="P40" s="112"/>
    </row>
    <row r="41" spans="2:16">
      <c r="B41" s="117">
        <v>32</v>
      </c>
      <c r="C41" s="117"/>
      <c r="D41" s="118" t="str">
        <f>VLOOKUP(B41,Help!A9:G57,3,FALSE)</f>
        <v>W 4x</v>
      </c>
      <c r="E41" s="118"/>
      <c r="G41" s="116">
        <v>14</v>
      </c>
      <c r="H41" s="116"/>
      <c r="J41" s="117">
        <v>44</v>
      </c>
      <c r="K41" s="117"/>
      <c r="L41" s="118" t="str">
        <f>VLOOKUP(J41,Help!A9:G57,3,FALSE)</f>
        <v>JM-B 1x</v>
      </c>
      <c r="M41" s="118"/>
      <c r="O41" s="116">
        <v>9</v>
      </c>
      <c r="P41" s="116"/>
    </row>
    <row r="42" spans="2:16">
      <c r="B42" s="111">
        <v>33</v>
      </c>
      <c r="C42" s="111"/>
      <c r="D42" s="111" t="str">
        <f>VLOOKUP(B42,Help!A10:G58,3,FALSE)</f>
        <v>M 4x</v>
      </c>
      <c r="E42" s="111"/>
      <c r="F42" s="3"/>
      <c r="G42" s="112">
        <v>14</v>
      </c>
      <c r="H42" s="112"/>
      <c r="J42" s="111">
        <v>45</v>
      </c>
      <c r="K42" s="111"/>
      <c r="L42" s="111" t="str">
        <f>VLOOKUP(J42,Help!A10:G58,3,FALSE)</f>
        <v>M 8+</v>
      </c>
      <c r="M42" s="111"/>
      <c r="N42" s="3"/>
      <c r="O42" s="112">
        <v>22</v>
      </c>
      <c r="P42" s="112"/>
    </row>
    <row r="43" spans="2:16">
      <c r="B43" s="117">
        <v>34</v>
      </c>
      <c r="C43" s="117"/>
      <c r="D43" s="118" t="str">
        <f>VLOOKUP(B43,Help!A11:G59,3,FALSE)</f>
        <v>MM AX, A-F 2x</v>
      </c>
      <c r="E43" s="118"/>
      <c r="G43" s="116">
        <v>12</v>
      </c>
      <c r="H43" s="116"/>
      <c r="J43" s="117">
        <v>46</v>
      </c>
      <c r="K43" s="117"/>
      <c r="L43" s="118" t="str">
        <f>VLOOKUP(J43,Help!A11:G59,3,FALSE)</f>
        <v>Mixed 8+</v>
      </c>
      <c r="M43" s="118"/>
      <c r="O43" s="116">
        <v>22</v>
      </c>
      <c r="P43" s="116"/>
    </row>
    <row r="44" spans="2:16">
      <c r="B44" s="111">
        <v>35</v>
      </c>
      <c r="C44" s="111"/>
      <c r="D44" s="111" t="str">
        <f>VLOOKUP(B44,Help!A12:G60,3,FALSE)</f>
        <v>JM-A 2x</v>
      </c>
      <c r="E44" s="111"/>
      <c r="F44" s="3"/>
      <c r="G44" s="112">
        <v>10</v>
      </c>
      <c r="H44" s="112"/>
      <c r="J44" s="113">
        <v>47</v>
      </c>
      <c r="K44" s="113"/>
      <c r="L44" s="113" t="str">
        <f>VLOOKUP(J44,Help!A12:G60,3,FALSE)</f>
        <v>USI Rennen</v>
      </c>
      <c r="M44" s="113"/>
      <c r="N44" s="3"/>
      <c r="O44" s="112">
        <v>0</v>
      </c>
      <c r="P44" s="112"/>
    </row>
    <row r="45" spans="2:16">
      <c r="B45" s="117">
        <v>36</v>
      </c>
      <c r="C45" s="117"/>
      <c r="D45" s="118" t="str">
        <f>VLOOKUP(B45,Help!A13:G61,3,FALSE)</f>
        <v>MW AX, A-F 4x</v>
      </c>
      <c r="E45" s="118"/>
      <c r="G45" s="116">
        <v>14</v>
      </c>
      <c r="H45" s="116"/>
      <c r="J45" s="114">
        <v>48</v>
      </c>
      <c r="K45" s="114"/>
      <c r="L45" s="115" t="str">
        <f>VLOOKUP(J45,Help!A13:G61,3,FALSE)</f>
        <v>V.I.P Rennen</v>
      </c>
      <c r="M45" s="115"/>
      <c r="O45" s="116">
        <v>0</v>
      </c>
      <c r="P45" s="116"/>
    </row>
    <row r="46" spans="2:16">
      <c r="J46" s="111">
        <v>49</v>
      </c>
      <c r="K46" s="111"/>
      <c r="L46" s="111" t="str">
        <f>VLOOKUP(J46,Help!A14:G62,3,FALSE)</f>
        <v>Familien 2x</v>
      </c>
      <c r="M46" s="111"/>
      <c r="N46" s="3"/>
      <c r="O46" s="112">
        <v>0</v>
      </c>
      <c r="P46" s="112"/>
    </row>
    <row r="47" spans="2:16">
      <c r="B47" s="120" t="s">
        <v>6</v>
      </c>
      <c r="C47" s="120"/>
      <c r="D47" s="120"/>
      <c r="E47" s="120"/>
      <c r="F47" s="120"/>
      <c r="G47" s="120"/>
      <c r="H47" s="120"/>
    </row>
  </sheetData>
  <mergeCells count="162">
    <mergeCell ref="B47:H47"/>
    <mergeCell ref="C13:O13"/>
    <mergeCell ref="C15:O15"/>
    <mergeCell ref="D17:E17"/>
    <mergeCell ref="G17:H17"/>
    <mergeCell ref="B17:C17"/>
    <mergeCell ref="J17:K17"/>
    <mergeCell ref="L17:M17"/>
    <mergeCell ref="D25:E25"/>
    <mergeCell ref="D26:E26"/>
    <mergeCell ref="G25:H25"/>
    <mergeCell ref="G26:H26"/>
    <mergeCell ref="B26:C26"/>
    <mergeCell ref="B24:C24"/>
    <mergeCell ref="J21:K21"/>
    <mergeCell ref="L21:M21"/>
    <mergeCell ref="O21:P21"/>
    <mergeCell ref="J22:K22"/>
    <mergeCell ref="L22:M22"/>
    <mergeCell ref="O22:P22"/>
    <mergeCell ref="O17:P17"/>
    <mergeCell ref="J19:K19"/>
    <mergeCell ref="L19:M19"/>
    <mergeCell ref="O19:P19"/>
    <mergeCell ref="G27:H27"/>
    <mergeCell ref="G28:H28"/>
    <mergeCell ref="G29:H29"/>
    <mergeCell ref="G30:H30"/>
    <mergeCell ref="G19:H19"/>
    <mergeCell ref="G20:H20"/>
    <mergeCell ref="G21:H21"/>
    <mergeCell ref="G22:H22"/>
    <mergeCell ref="G23:H23"/>
    <mergeCell ref="G24:H24"/>
    <mergeCell ref="D27:E27"/>
    <mergeCell ref="D28:E28"/>
    <mergeCell ref="D29:E29"/>
    <mergeCell ref="D30:E30"/>
    <mergeCell ref="D19:E19"/>
    <mergeCell ref="D20:E20"/>
    <mergeCell ref="D21:E21"/>
    <mergeCell ref="D22:E22"/>
    <mergeCell ref="D23:E23"/>
    <mergeCell ref="D24:E24"/>
    <mergeCell ref="B28:C28"/>
    <mergeCell ref="B27:C27"/>
    <mergeCell ref="B29:C29"/>
    <mergeCell ref="B30:C30"/>
    <mergeCell ref="B19:C19"/>
    <mergeCell ref="B20:C20"/>
    <mergeCell ref="B21:C21"/>
    <mergeCell ref="B22:C22"/>
    <mergeCell ref="B23:C23"/>
    <mergeCell ref="B25:C25"/>
    <mergeCell ref="L20:M20"/>
    <mergeCell ref="O20:P20"/>
    <mergeCell ref="J25:K25"/>
    <mergeCell ref="L25:M25"/>
    <mergeCell ref="O25:P25"/>
    <mergeCell ref="J26:K26"/>
    <mergeCell ref="L26:M26"/>
    <mergeCell ref="O26:P26"/>
    <mergeCell ref="J23:K23"/>
    <mergeCell ref="L23:M23"/>
    <mergeCell ref="O23:P23"/>
    <mergeCell ref="J24:K24"/>
    <mergeCell ref="L24:M24"/>
    <mergeCell ref="O24:P24"/>
    <mergeCell ref="J20:K20"/>
    <mergeCell ref="L29:M29"/>
    <mergeCell ref="O29:P29"/>
    <mergeCell ref="J30:K30"/>
    <mergeCell ref="L30:M30"/>
    <mergeCell ref="O30:P30"/>
    <mergeCell ref="J27:K27"/>
    <mergeCell ref="L27:M27"/>
    <mergeCell ref="O27:P27"/>
    <mergeCell ref="J28:K28"/>
    <mergeCell ref="L28:M28"/>
    <mergeCell ref="O28:P28"/>
    <mergeCell ref="J29:K29"/>
    <mergeCell ref="B35:C35"/>
    <mergeCell ref="D35:E35"/>
    <mergeCell ref="G35:H35"/>
    <mergeCell ref="B36:C36"/>
    <mergeCell ref="D36:E36"/>
    <mergeCell ref="G36:H36"/>
    <mergeCell ref="B32:C32"/>
    <mergeCell ref="D32:E32"/>
    <mergeCell ref="G32:H32"/>
    <mergeCell ref="B34:C34"/>
    <mergeCell ref="D34:E34"/>
    <mergeCell ref="G34:H34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45:C45"/>
    <mergeCell ref="D45:E45"/>
    <mergeCell ref="G45:H45"/>
    <mergeCell ref="J32:K32"/>
    <mergeCell ref="L32:M32"/>
    <mergeCell ref="O32:P32"/>
    <mergeCell ref="J34:K34"/>
    <mergeCell ref="L34:M34"/>
    <mergeCell ref="O34:P34"/>
    <mergeCell ref="J35:K35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J38:K38"/>
    <mergeCell ref="L38:M38"/>
    <mergeCell ref="O38:P38"/>
    <mergeCell ref="J39:K39"/>
    <mergeCell ref="L39:M39"/>
    <mergeCell ref="O39:P39"/>
    <mergeCell ref="L35:M35"/>
    <mergeCell ref="O35:P35"/>
    <mergeCell ref="J36:K36"/>
    <mergeCell ref="L36:M36"/>
    <mergeCell ref="O36:P36"/>
    <mergeCell ref="J37:K37"/>
    <mergeCell ref="L37:M37"/>
    <mergeCell ref="O37:P37"/>
    <mergeCell ref="J42:K42"/>
    <mergeCell ref="L42:M42"/>
    <mergeCell ref="O42:P42"/>
    <mergeCell ref="J43:K43"/>
    <mergeCell ref="L43:M43"/>
    <mergeCell ref="O43:P43"/>
    <mergeCell ref="J40:K40"/>
    <mergeCell ref="L40:M40"/>
    <mergeCell ref="O40:P40"/>
    <mergeCell ref="J41:K41"/>
    <mergeCell ref="L41:M41"/>
    <mergeCell ref="O41:P41"/>
    <mergeCell ref="J46:K46"/>
    <mergeCell ref="L46:M46"/>
    <mergeCell ref="O46:P46"/>
    <mergeCell ref="J44:K44"/>
    <mergeCell ref="L44:M44"/>
    <mergeCell ref="O44:P44"/>
    <mergeCell ref="J45:K45"/>
    <mergeCell ref="L45:M45"/>
    <mergeCell ref="O45:P45"/>
  </mergeCells>
  <phoneticPr fontId="11" type="noConversion"/>
  <hyperlinks>
    <hyperlink ref="B19:E19" location="'JW-B%202x'!A1" display="'JW-B%202x'!A1"/>
    <hyperlink ref="B20:E20" location="'JM-A%201x'!A1" display="'JM-A%201x'!A1"/>
    <hyperlink ref="B21:E21" location="'SchW%201x'!A1" display="'SchW%201x'!A1"/>
    <hyperlink ref="B22:E22" location="'SchM%201x'!A1" display="'SchM%201x'!A1"/>
    <hyperlink ref="B23:E23" location="'JM-B%202x'!A1" display="'JM-B%202x'!A1"/>
    <hyperlink ref="B24:E24" location="'M%201x'!A1" display="'M%201x'!A1"/>
    <hyperlink ref="B25:E25" location="'W%202x'!A1" display="'W%202x'!A1"/>
    <hyperlink ref="B26:E26" location="'SchB%20M+W%202x'!A1" display="'SchB%20M+W%202x'!A1"/>
    <hyperlink ref="B27:E27" location="'JM-A%204x'!A1" display="'JM-A%204x'!A1"/>
    <hyperlink ref="B28:E28" location="'MM%20AX,%20A-F%201x'!A1" display="'MM%20AX,%20A-F%201x'!A1"/>
    <hyperlink ref="B29:E29" location="'MW%20AX,%20A-F%202x'!A1" display="'MW%20AX,%20A-F%202x'!A1"/>
    <hyperlink ref="B30:E30" location="'JW-B%201x'!A1" display="'JW-B%201x'!A1"/>
    <hyperlink ref="J19:M19" location="'LJW-A%201x'!A1" display="'LJW-A%201x'!A1"/>
    <hyperlink ref="J20:M20" location="'SchW%202x'!A1" display="'SchW%202x'!A1"/>
    <hyperlink ref="J21:M21" location="'SchM%202x'!A1" display="'SchM%202x'!A1"/>
    <hyperlink ref="J22:M22" location="'Mixed%202x'!A1" display="'Mixed%202x'!A1"/>
    <hyperlink ref="J23:M23" location="'JM-B%204x'!A1" display="'JM-B%204x'!A1"/>
    <hyperlink ref="J24:M24" location="'JW-A%202x'!A1" display="'JW-A%202x'!A1"/>
    <hyperlink ref="J25:M25" location="'M%202x'!A1" display="'M%202x'!A1"/>
    <hyperlink ref="J26:M26" location="'W%201x'!A1" display="'W%201x'!A1"/>
    <hyperlink ref="J27:M27" location="'SchB%20M+W%201x'!A1" display="'SchB%20M+W%201x'!A1"/>
    <hyperlink ref="J28:M28" location="'LJM-A%201x'!A1" display="'LJM-A%201x'!A1"/>
    <hyperlink ref="J29:M29" location="'MM%20AX,%20A-F%204x'!A1" display="'MM%20AX,%20A-F%204x'!A1"/>
    <hyperlink ref="J30:M30" location="'J%20Mixed%202-'!A1" display="'J%20Mixed%202-'!A1"/>
    <hyperlink ref="B34:E34" location="'MW%20AX,%20A-F%201x'!A1" display="'MW%20AX,%20A-F%201x'!A1"/>
    <hyperlink ref="B35:E35" location="'JW-B%20Anf%C3%A4nger%20C4x+'!A1" display="'JW-B%20Anf%C3%A4nger%20C4x+'!A1"/>
    <hyperlink ref="B36:E36" location="'JW-A%201x'!A1" display="'JW-A%201x'!A1"/>
    <hyperlink ref="B37:E37" location="'MM-MW-X%20AX,%20A-F%204x'!A1" display="'MM-MW-X%20AX,%20A-F%204x'!A1"/>
    <hyperlink ref="B38:E38" location="'SchW%20Anf%C3%A4nger%20C%204x+'!A1" display="'SchW%20Anf%C3%A4nger%20C%204x+'!A1"/>
    <hyperlink ref="B39:E39" location="'SchM%204x+'!A1" display="'SchM%204x+'!A1"/>
    <hyperlink ref="B40:E40" location="'JM-B%20Anf%C3%A4nger%20C%204x+'!A1" display="'JM-B%20Anf%C3%A4nger%20C%204x+'!A1"/>
    <hyperlink ref="B41:E41" location="'W%204x'!A1" display="'W%204x'!A1"/>
    <hyperlink ref="B42:E42" location="'M%204x'!A1" display="'M%204x'!A1"/>
    <hyperlink ref="B43:E43" location="'MM%20AX,%20A-F%202x'!A1" display="'MM%20AX,%20A-F%202x'!A1"/>
    <hyperlink ref="B44:E44" location="'JM-A%202x'!A1" display="'JM-A%202x'!A1"/>
    <hyperlink ref="B45:E45" location="'MW%20AX,%20A-F%204x'!A1" display="'MW%20AX,%20A-F%204x'!A1"/>
    <hyperlink ref="J34:M34" location="'JW-A%204x'!A1" display="'JW-A%204x'!A1"/>
    <hyperlink ref="J35:M35" location="'JM%208+'!A1" display="'JM%208+'!A1"/>
    <hyperlink ref="J36:M36" location="'SchM%20Anf%C3%A4nger%20C4x+'!A1" display="'SchM%20Anf%C3%A4nger%20C4x+'!A1"/>
    <hyperlink ref="J37:M37" location="'MM-MW-X%20AX,%20A-F%202x'!A1" display="'MM-MW-X%20AX,%20A-F%202x'!A1"/>
    <hyperlink ref="J38:M38" location="'JW-B%204x'!A1" display="'JW-B%204x'!A1"/>
    <hyperlink ref="J39:M39" location="'SchW%204x+'!A1" display="'SchW%204x+'!A1"/>
    <hyperlink ref="J40:M40" location="'W%208+%20-%20JW%208+'!A1" display="'W%208+%20-%20JW%208+'!A1"/>
    <hyperlink ref="J41:M41" location="'JM-B%201x'!A1" display="'JM-B%201x'!A1"/>
    <hyperlink ref="J42:M42" location="'M%208+'!A1" display="'M%208+'!A1"/>
    <hyperlink ref="J43:M43" location="'Mixed%208+'!A1" display="'Mixed%208+'!A1"/>
    <hyperlink ref="J46:M46" location="'Familien%202x'!A1" display="'Familien%202x'!A1"/>
    <hyperlink ref="B47:H47" location="Zusammenstellung!A1" display="Zusamenstellung "/>
  </hyperlink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37"/>
  <sheetViews>
    <sheetView workbookViewId="0">
      <selection activeCell="D10" sqref="D10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3.33203125" customWidth="1"/>
    <col min="9" max="9" width="1.1640625" hidden="1" customWidth="1"/>
    <col min="10" max="18" width="2" hidden="1" customWidth="1"/>
  </cols>
  <sheetData>
    <row r="1" spans="1:18" ht="15" thickBot="1"/>
    <row r="2" spans="1:18" ht="18" customHeight="1">
      <c r="A2" s="6"/>
      <c r="B2" s="27" t="s">
        <v>59</v>
      </c>
      <c r="C2" s="22">
        <v>8</v>
      </c>
      <c r="D2" s="22"/>
      <c r="E2" s="22"/>
      <c r="F2" s="61" t="s">
        <v>109</v>
      </c>
    </row>
    <row r="3" spans="1:18" ht="18" customHeight="1" thickBot="1">
      <c r="A3" s="6"/>
      <c r="B3" s="28" t="s">
        <v>60</v>
      </c>
      <c r="C3" s="23" t="str">
        <f>VLOOKUP(C2,Help!$A$2:$G$50,3,FALSE)</f>
        <v>SchB M+W 2x</v>
      </c>
      <c r="D3" s="23"/>
      <c r="E3" s="23"/>
      <c r="F3" s="62" t="s">
        <v>108</v>
      </c>
    </row>
    <row r="4" spans="1:18" ht="15" thickBot="1">
      <c r="B4" s="7"/>
      <c r="C4" s="2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COUNTIF(P8:P67,9)</f>
        <v>1</v>
      </c>
      <c r="G5" s="60" t="str">
        <f>IF(COUNTIF(Q8:Q37,1),CONCATENATE("(",COUNTIF(Q8:Q37,1),")","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63" t="s">
        <v>110</v>
      </c>
      <c r="C8" s="63" t="s">
        <v>110</v>
      </c>
      <c r="D8" s="64" t="s">
        <v>63</v>
      </c>
      <c r="E8" s="128" t="s">
        <v>110</v>
      </c>
      <c r="F8" s="63" t="s">
        <v>110</v>
      </c>
      <c r="G8" s="134" t="str">
        <f>IF(AND(P8&gt;0,P8&lt;&gt;9),"Inkorrekte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127">
        <f>IF(E8&lt;&gt;"",1,0)</f>
        <v>1</v>
      </c>
      <c r="N8">
        <f t="shared" ref="N8:N37" si="1">IF(F8&lt;&gt;"",1,0)</f>
        <v>1</v>
      </c>
      <c r="O8">
        <f>COUNTIF(J8:N8,1)</f>
        <v>5</v>
      </c>
      <c r="P8" s="127">
        <f>O8+O9</f>
        <v>9</v>
      </c>
      <c r="Q8" s="127">
        <f>IF(AND(P8&gt;0,P8&lt;&gt;9),1,IF(P8=0,2,0))</f>
        <v>0</v>
      </c>
      <c r="R8">
        <f>COUNTIF(Q8:Q37,1)</f>
        <v>0</v>
      </c>
    </row>
    <row r="9" spans="1:18" ht="15" thickBot="1">
      <c r="A9" s="133"/>
      <c r="B9" s="65" t="s">
        <v>110</v>
      </c>
      <c r="C9" s="65" t="s">
        <v>110</v>
      </c>
      <c r="D9" s="65" t="s">
        <v>63</v>
      </c>
      <c r="E9" s="129"/>
      <c r="F9" s="65" t="s">
        <v>110</v>
      </c>
      <c r="G9" s="135"/>
      <c r="J9">
        <f>IF(B9&lt;&gt;"",1,0)</f>
        <v>1</v>
      </c>
      <c r="K9">
        <f t="shared" si="0"/>
        <v>1</v>
      </c>
      <c r="L9">
        <f t="shared" si="0"/>
        <v>1</v>
      </c>
      <c r="M9" s="127"/>
      <c r="N9">
        <f t="shared" si="1"/>
        <v>1</v>
      </c>
      <c r="O9">
        <f>COUNTIF(J9:N9,1)</f>
        <v>4</v>
      </c>
      <c r="P9" s="127"/>
      <c r="Q9" s="127"/>
    </row>
    <row r="10" spans="1:18">
      <c r="A10" s="136">
        <v>2</v>
      </c>
      <c r="B10" s="66"/>
      <c r="C10" s="66"/>
      <c r="D10" s="67"/>
      <c r="E10" s="130"/>
      <c r="F10" s="66"/>
      <c r="G10" s="134" t="str">
        <f t="shared" ref="G10" si="2">IF(AND(P10&gt;0,P10&lt;&gt;9),"Inkorrekte Eingabe",IF(P10&lt;&gt;0,"Korrekte Eingabe",""))</f>
        <v/>
      </c>
      <c r="J10">
        <f t="shared" ref="J10:M37" si="3">IF(B10&lt;&gt;"",1,0)</f>
        <v>0</v>
      </c>
      <c r="K10">
        <f t="shared" si="0"/>
        <v>0</v>
      </c>
      <c r="L10">
        <f t="shared" si="0"/>
        <v>0</v>
      </c>
      <c r="M10" s="127">
        <f t="shared" si="0"/>
        <v>0</v>
      </c>
      <c r="N10">
        <f t="shared" si="1"/>
        <v>0</v>
      </c>
      <c r="O10">
        <f t="shared" ref="O10:O37" si="4">COUNTIF(J10:N10,1)</f>
        <v>0</v>
      </c>
      <c r="P10" s="127">
        <f t="shared" ref="P10" si="5">O10+O11</f>
        <v>0</v>
      </c>
      <c r="Q10" s="127">
        <f t="shared" ref="Q10" si="6">IF(AND(P10&gt;0,P10&lt;&gt;9),1,IF(P10=0,2,0))</f>
        <v>2</v>
      </c>
    </row>
    <row r="11" spans="1:18" ht="15" thickBot="1">
      <c r="A11" s="137"/>
      <c r="B11" s="68"/>
      <c r="C11" s="68"/>
      <c r="D11" s="68"/>
      <c r="E11" s="131"/>
      <c r="F11" s="68"/>
      <c r="G11" s="135"/>
      <c r="J11">
        <f t="shared" si="3"/>
        <v>0</v>
      </c>
      <c r="K11">
        <f t="shared" si="0"/>
        <v>0</v>
      </c>
      <c r="L11">
        <f t="shared" si="0"/>
        <v>0</v>
      </c>
      <c r="M11" s="127"/>
      <c r="N11">
        <f t="shared" si="1"/>
        <v>0</v>
      </c>
      <c r="O11">
        <f t="shared" si="4"/>
        <v>0</v>
      </c>
      <c r="P11" s="127"/>
      <c r="Q11" s="127"/>
    </row>
    <row r="12" spans="1:18">
      <c r="A12" s="132">
        <v>3</v>
      </c>
      <c r="B12" s="63"/>
      <c r="C12" s="63"/>
      <c r="D12" s="64"/>
      <c r="E12" s="128"/>
      <c r="F12" s="63"/>
      <c r="G12" s="134" t="str">
        <f t="shared" ref="G12" si="7">IF(AND(P12&gt;0,P12&lt;&gt;9),"Inkorrekte Eingabe",IF(P12&lt;&gt;0,"Korrekte Eingabe",""))</f>
        <v/>
      </c>
      <c r="J12">
        <f t="shared" si="3"/>
        <v>0</v>
      </c>
      <c r="K12">
        <f t="shared" si="0"/>
        <v>0</v>
      </c>
      <c r="L12">
        <f t="shared" si="0"/>
        <v>0</v>
      </c>
      <c r="M12" s="127">
        <f t="shared" si="0"/>
        <v>0</v>
      </c>
      <c r="N12">
        <f t="shared" si="1"/>
        <v>0</v>
      </c>
      <c r="O12">
        <f t="shared" si="4"/>
        <v>0</v>
      </c>
      <c r="P12" s="127">
        <f t="shared" ref="P12" si="8">O12+O13</f>
        <v>0</v>
      </c>
      <c r="Q12" s="127">
        <f t="shared" ref="Q12" si="9">IF(AND(P12&gt;0,P12&lt;&gt;9),1,IF(P12=0,2,0))</f>
        <v>2</v>
      </c>
    </row>
    <row r="13" spans="1:18" ht="15" thickBot="1">
      <c r="A13" s="133"/>
      <c r="B13" s="65"/>
      <c r="C13" s="65"/>
      <c r="D13" s="65"/>
      <c r="E13" s="129"/>
      <c r="F13" s="65"/>
      <c r="G13" s="135"/>
      <c r="J13">
        <f t="shared" si="3"/>
        <v>0</v>
      </c>
      <c r="K13">
        <f t="shared" si="0"/>
        <v>0</v>
      </c>
      <c r="L13">
        <f t="shared" si="0"/>
        <v>0</v>
      </c>
      <c r="M13" s="127"/>
      <c r="N13">
        <f t="shared" si="1"/>
        <v>0</v>
      </c>
      <c r="O13">
        <f t="shared" si="4"/>
        <v>0</v>
      </c>
      <c r="P13" s="127"/>
      <c r="Q13" s="127"/>
    </row>
    <row r="14" spans="1:18">
      <c r="A14" s="136">
        <v>4</v>
      </c>
      <c r="B14" s="66"/>
      <c r="C14" s="66"/>
      <c r="D14" s="67"/>
      <c r="E14" s="130"/>
      <c r="F14" s="66"/>
      <c r="G14" s="134" t="str">
        <f t="shared" ref="G14" si="10">IF(AND(P14&gt;0,P14&lt;&gt;9),"Inkorrekte Eingabe",IF(P14&lt;&gt;0,"Korrekte Eingabe",""))</f>
        <v/>
      </c>
      <c r="J14">
        <f t="shared" si="3"/>
        <v>0</v>
      </c>
      <c r="K14">
        <f t="shared" si="0"/>
        <v>0</v>
      </c>
      <c r="L14">
        <f t="shared" si="0"/>
        <v>0</v>
      </c>
      <c r="M14" s="127">
        <f t="shared" si="0"/>
        <v>0</v>
      </c>
      <c r="N14">
        <f t="shared" si="1"/>
        <v>0</v>
      </c>
      <c r="O14">
        <f t="shared" si="4"/>
        <v>0</v>
      </c>
      <c r="P14" s="127">
        <f t="shared" ref="P14" si="11">O14+O15</f>
        <v>0</v>
      </c>
      <c r="Q14" s="127">
        <f t="shared" ref="Q14" si="12">IF(AND(P14&gt;0,P14&lt;&gt;9),1,IF(P14=0,2,0))</f>
        <v>2</v>
      </c>
    </row>
    <row r="15" spans="1:18" ht="15" thickBot="1">
      <c r="A15" s="137"/>
      <c r="B15" s="68"/>
      <c r="C15" s="68"/>
      <c r="D15" s="68"/>
      <c r="E15" s="131"/>
      <c r="F15" s="68"/>
      <c r="G15" s="135"/>
      <c r="J15">
        <f t="shared" si="3"/>
        <v>0</v>
      </c>
      <c r="K15">
        <f t="shared" si="0"/>
        <v>0</v>
      </c>
      <c r="L15">
        <f t="shared" si="0"/>
        <v>0</v>
      </c>
      <c r="M15" s="127"/>
      <c r="N15">
        <f t="shared" si="1"/>
        <v>0</v>
      </c>
      <c r="O15">
        <f t="shared" si="4"/>
        <v>0</v>
      </c>
      <c r="P15" s="127"/>
      <c r="Q15" s="127"/>
    </row>
    <row r="16" spans="1:18">
      <c r="A16" s="132">
        <v>5</v>
      </c>
      <c r="B16" s="63"/>
      <c r="C16" s="63"/>
      <c r="D16" s="64"/>
      <c r="E16" s="128"/>
      <c r="F16" s="63"/>
      <c r="G16" s="134" t="str">
        <f t="shared" ref="G16" si="13">IF(AND(P16&gt;0,P16&lt;&gt;9),"Inkorrekte Eingabe",IF(P16&lt;&gt;0,"Korrekte Eingabe",""))</f>
        <v/>
      </c>
      <c r="J16">
        <f t="shared" si="3"/>
        <v>0</v>
      </c>
      <c r="K16">
        <f t="shared" si="0"/>
        <v>0</v>
      </c>
      <c r="L16">
        <f t="shared" si="0"/>
        <v>0</v>
      </c>
      <c r="M16" s="127">
        <f t="shared" si="0"/>
        <v>0</v>
      </c>
      <c r="N16">
        <f t="shared" si="1"/>
        <v>0</v>
      </c>
      <c r="O16">
        <f t="shared" si="4"/>
        <v>0</v>
      </c>
      <c r="P16" s="127">
        <f t="shared" ref="P16" si="14">O16+O17</f>
        <v>0</v>
      </c>
      <c r="Q16" s="127">
        <f t="shared" ref="Q16" si="15">IF(AND(P16&gt;0,P16&lt;&gt;9),1,IF(P16=0,2,0))</f>
        <v>2</v>
      </c>
    </row>
    <row r="17" spans="1:17" ht="15" thickBot="1">
      <c r="A17" s="133"/>
      <c r="B17" s="65"/>
      <c r="C17" s="65"/>
      <c r="D17" s="65"/>
      <c r="E17" s="129"/>
      <c r="F17" s="65"/>
      <c r="G17" s="135"/>
      <c r="J17">
        <f t="shared" si="3"/>
        <v>0</v>
      </c>
      <c r="K17">
        <f t="shared" si="0"/>
        <v>0</v>
      </c>
      <c r="L17">
        <f t="shared" si="0"/>
        <v>0</v>
      </c>
      <c r="M17" s="127"/>
      <c r="N17">
        <f t="shared" si="1"/>
        <v>0</v>
      </c>
      <c r="O17">
        <f t="shared" si="4"/>
        <v>0</v>
      </c>
      <c r="P17" s="127"/>
      <c r="Q17" s="127"/>
    </row>
    <row r="18" spans="1:17">
      <c r="A18" s="136">
        <v>6</v>
      </c>
      <c r="B18" s="66"/>
      <c r="C18" s="66"/>
      <c r="D18" s="67"/>
      <c r="E18" s="130"/>
      <c r="F18" s="66"/>
      <c r="G18" s="134" t="str">
        <f t="shared" ref="G18" si="16">IF(AND(P18&gt;0,P18&lt;&gt;9),"Inkorrekte Eingabe",IF(P18&lt;&gt;0,"Korrekte Eingabe",""))</f>
        <v/>
      </c>
      <c r="J18">
        <f t="shared" si="3"/>
        <v>0</v>
      </c>
      <c r="K18">
        <f t="shared" si="0"/>
        <v>0</v>
      </c>
      <c r="L18">
        <f t="shared" si="0"/>
        <v>0</v>
      </c>
      <c r="M18" s="127">
        <f t="shared" si="0"/>
        <v>0</v>
      </c>
      <c r="N18">
        <f t="shared" si="1"/>
        <v>0</v>
      </c>
      <c r="O18">
        <f t="shared" si="4"/>
        <v>0</v>
      </c>
      <c r="P18" s="127">
        <f t="shared" ref="P18" si="17">O18+O19</f>
        <v>0</v>
      </c>
      <c r="Q18" s="127">
        <f t="shared" ref="Q18" si="18">IF(AND(P18&gt;0,P18&lt;&gt;9),1,IF(P18=0,2,0))</f>
        <v>2</v>
      </c>
    </row>
    <row r="19" spans="1:17" ht="15" thickBot="1">
      <c r="A19" s="137"/>
      <c r="B19" s="68"/>
      <c r="C19" s="68"/>
      <c r="D19" s="68"/>
      <c r="E19" s="131"/>
      <c r="F19" s="68"/>
      <c r="G19" s="135"/>
      <c r="J19">
        <f t="shared" si="3"/>
        <v>0</v>
      </c>
      <c r="K19">
        <f t="shared" si="0"/>
        <v>0</v>
      </c>
      <c r="L19">
        <f t="shared" si="0"/>
        <v>0</v>
      </c>
      <c r="M19" s="127"/>
      <c r="N19">
        <f t="shared" si="1"/>
        <v>0</v>
      </c>
      <c r="O19">
        <f t="shared" si="4"/>
        <v>0</v>
      </c>
      <c r="P19" s="127"/>
      <c r="Q19" s="127"/>
    </row>
    <row r="20" spans="1:17">
      <c r="A20" s="132">
        <v>7</v>
      </c>
      <c r="B20" s="63"/>
      <c r="C20" s="63"/>
      <c r="D20" s="64"/>
      <c r="E20" s="128"/>
      <c r="F20" s="63"/>
      <c r="G20" s="134" t="str">
        <f t="shared" ref="G20" si="19">IF(AND(P20&gt;0,P20&lt;&gt;9),"Inkorrekte Eingabe",IF(P20&lt;&gt;0,"Korrekte Eingabe",""))</f>
        <v/>
      </c>
      <c r="J20">
        <f t="shared" si="3"/>
        <v>0</v>
      </c>
      <c r="K20">
        <f t="shared" si="0"/>
        <v>0</v>
      </c>
      <c r="L20">
        <f t="shared" si="0"/>
        <v>0</v>
      </c>
      <c r="M20" s="127">
        <f t="shared" si="0"/>
        <v>0</v>
      </c>
      <c r="N20">
        <f t="shared" si="1"/>
        <v>0</v>
      </c>
      <c r="O20">
        <f t="shared" si="4"/>
        <v>0</v>
      </c>
      <c r="P20" s="127">
        <f t="shared" ref="P20" si="20">O20+O21</f>
        <v>0</v>
      </c>
      <c r="Q20" s="127">
        <f t="shared" ref="Q20" si="21">IF(AND(P20&gt;0,P20&lt;&gt;9),1,IF(P20=0,2,0))</f>
        <v>2</v>
      </c>
    </row>
    <row r="21" spans="1:17" ht="15" thickBot="1">
      <c r="A21" s="133"/>
      <c r="B21" s="65"/>
      <c r="C21" s="65"/>
      <c r="D21" s="65"/>
      <c r="E21" s="129"/>
      <c r="F21" s="65"/>
      <c r="G21" s="135"/>
      <c r="J21">
        <f t="shared" si="3"/>
        <v>0</v>
      </c>
      <c r="K21">
        <f t="shared" si="0"/>
        <v>0</v>
      </c>
      <c r="L21">
        <f t="shared" si="0"/>
        <v>0</v>
      </c>
      <c r="M21" s="127"/>
      <c r="N21">
        <f t="shared" si="1"/>
        <v>0</v>
      </c>
      <c r="O21">
        <f t="shared" si="4"/>
        <v>0</v>
      </c>
      <c r="P21" s="127"/>
      <c r="Q21" s="127"/>
    </row>
    <row r="22" spans="1:17">
      <c r="A22" s="136">
        <v>8</v>
      </c>
      <c r="B22" s="66"/>
      <c r="C22" s="66"/>
      <c r="D22" s="67"/>
      <c r="E22" s="130"/>
      <c r="F22" s="66"/>
      <c r="G22" s="134" t="str">
        <f t="shared" ref="G22" si="22">IF(AND(P22&gt;0,P22&lt;&gt;9),"Inkorrekte Eingabe",IF(P22&lt;&gt;0,"Korrekte Eingabe",""))</f>
        <v/>
      </c>
      <c r="J22">
        <f t="shared" si="3"/>
        <v>0</v>
      </c>
      <c r="K22">
        <f t="shared" si="0"/>
        <v>0</v>
      </c>
      <c r="L22">
        <f t="shared" si="0"/>
        <v>0</v>
      </c>
      <c r="M22" s="127">
        <f t="shared" si="0"/>
        <v>0</v>
      </c>
      <c r="N22">
        <f t="shared" si="1"/>
        <v>0</v>
      </c>
      <c r="O22">
        <f t="shared" si="4"/>
        <v>0</v>
      </c>
      <c r="P22" s="127">
        <f t="shared" ref="P22" si="23">O22+O23</f>
        <v>0</v>
      </c>
      <c r="Q22" s="127">
        <f t="shared" ref="Q22" si="24">IF(AND(P22&gt;0,P22&lt;&gt;9),1,IF(P22=0,2,0))</f>
        <v>2</v>
      </c>
    </row>
    <row r="23" spans="1:17" ht="15" thickBot="1">
      <c r="A23" s="137"/>
      <c r="B23" s="68"/>
      <c r="C23" s="68"/>
      <c r="D23" s="68"/>
      <c r="E23" s="131"/>
      <c r="F23" s="68"/>
      <c r="G23" s="135"/>
      <c r="J23">
        <f t="shared" si="3"/>
        <v>0</v>
      </c>
      <c r="K23">
        <f t="shared" si="0"/>
        <v>0</v>
      </c>
      <c r="L23">
        <f t="shared" si="0"/>
        <v>0</v>
      </c>
      <c r="M23" s="127"/>
      <c r="N23">
        <f t="shared" si="1"/>
        <v>0</v>
      </c>
      <c r="O23">
        <f t="shared" si="4"/>
        <v>0</v>
      </c>
      <c r="P23" s="127"/>
      <c r="Q23" s="127"/>
    </row>
    <row r="24" spans="1:17">
      <c r="A24" s="132">
        <v>9</v>
      </c>
      <c r="B24" s="63"/>
      <c r="C24" s="63"/>
      <c r="D24" s="64"/>
      <c r="E24" s="128"/>
      <c r="F24" s="63"/>
      <c r="G24" s="134" t="str">
        <f t="shared" ref="G24" si="25">IF(AND(P24&gt;0,P24&lt;&gt;9),"Inkorrekte Eingabe",IF(P24&lt;&gt;0,"Korrekte Eingabe",""))</f>
        <v/>
      </c>
      <c r="J24">
        <f t="shared" si="3"/>
        <v>0</v>
      </c>
      <c r="K24">
        <f t="shared" si="3"/>
        <v>0</v>
      </c>
      <c r="L24">
        <f t="shared" si="3"/>
        <v>0</v>
      </c>
      <c r="M24" s="127">
        <f t="shared" si="3"/>
        <v>0</v>
      </c>
      <c r="N24">
        <f t="shared" si="1"/>
        <v>0</v>
      </c>
      <c r="O24">
        <f t="shared" si="4"/>
        <v>0</v>
      </c>
      <c r="P24" s="127">
        <f t="shared" ref="P24" si="26">O24+O25</f>
        <v>0</v>
      </c>
      <c r="Q24" s="127">
        <f t="shared" ref="Q24" si="27">IF(AND(P24&gt;0,P24&lt;&gt;9),1,IF(P24=0,2,0))</f>
        <v>2</v>
      </c>
    </row>
    <row r="25" spans="1:17" ht="15" thickBot="1">
      <c r="A25" s="133"/>
      <c r="B25" s="65"/>
      <c r="C25" s="65"/>
      <c r="D25" s="65"/>
      <c r="E25" s="129"/>
      <c r="F25" s="65"/>
      <c r="G25" s="135"/>
      <c r="J25">
        <f t="shared" si="3"/>
        <v>0</v>
      </c>
      <c r="K25">
        <f t="shared" si="3"/>
        <v>0</v>
      </c>
      <c r="L25">
        <f t="shared" si="3"/>
        <v>0</v>
      </c>
      <c r="M25" s="127"/>
      <c r="N25">
        <f t="shared" si="1"/>
        <v>0</v>
      </c>
      <c r="O25">
        <f t="shared" si="4"/>
        <v>0</v>
      </c>
      <c r="P25" s="127"/>
      <c r="Q25" s="127"/>
    </row>
    <row r="26" spans="1:17">
      <c r="A26" s="136">
        <v>10</v>
      </c>
      <c r="B26" s="66"/>
      <c r="C26" s="66"/>
      <c r="D26" s="67"/>
      <c r="E26" s="130"/>
      <c r="F26" s="66"/>
      <c r="G26" s="134" t="str">
        <f t="shared" ref="G26" si="28">IF(AND(P26&gt;0,P26&lt;&gt;9),"Inkorrekte Eingabe",IF(P26&lt;&gt;0,"Korrekte Eingabe",""))</f>
        <v/>
      </c>
      <c r="J26">
        <f t="shared" si="3"/>
        <v>0</v>
      </c>
      <c r="K26">
        <f t="shared" si="3"/>
        <v>0</v>
      </c>
      <c r="L26">
        <f t="shared" si="3"/>
        <v>0</v>
      </c>
      <c r="M26" s="127">
        <f t="shared" si="3"/>
        <v>0</v>
      </c>
      <c r="N26">
        <f t="shared" si="1"/>
        <v>0</v>
      </c>
      <c r="O26">
        <f t="shared" si="4"/>
        <v>0</v>
      </c>
      <c r="P26" s="127">
        <f t="shared" ref="P26" si="29">O26+O27</f>
        <v>0</v>
      </c>
      <c r="Q26" s="127">
        <f t="shared" ref="Q26" si="30">IF(AND(P26&gt;0,P26&lt;&gt;9),1,IF(P26=0,2,0))</f>
        <v>2</v>
      </c>
    </row>
    <row r="27" spans="1:17" ht="15" thickBot="1">
      <c r="A27" s="137"/>
      <c r="B27" s="68"/>
      <c r="C27" s="68"/>
      <c r="D27" s="68"/>
      <c r="E27" s="131"/>
      <c r="F27" s="68"/>
      <c r="G27" s="135"/>
      <c r="J27">
        <f t="shared" si="3"/>
        <v>0</v>
      </c>
      <c r="K27">
        <f t="shared" si="3"/>
        <v>0</v>
      </c>
      <c r="L27">
        <f t="shared" si="3"/>
        <v>0</v>
      </c>
      <c r="M27" s="127"/>
      <c r="N27">
        <f t="shared" si="1"/>
        <v>0</v>
      </c>
      <c r="O27">
        <f t="shared" si="4"/>
        <v>0</v>
      </c>
      <c r="P27" s="127"/>
      <c r="Q27" s="127"/>
    </row>
    <row r="28" spans="1:17">
      <c r="A28" s="132">
        <v>11</v>
      </c>
      <c r="B28" s="63"/>
      <c r="C28" s="63"/>
      <c r="D28" s="64"/>
      <c r="E28" s="128"/>
      <c r="F28" s="63"/>
      <c r="G28" s="134" t="str">
        <f t="shared" ref="G28" si="31">IF(AND(P28&gt;0,P28&lt;&gt;9),"Inkorrekte Eingabe",IF(P28&lt;&gt;0,"Korrekte Eingabe",""))</f>
        <v/>
      </c>
      <c r="J28">
        <f t="shared" si="3"/>
        <v>0</v>
      </c>
      <c r="K28">
        <f t="shared" si="3"/>
        <v>0</v>
      </c>
      <c r="L28">
        <f t="shared" si="3"/>
        <v>0</v>
      </c>
      <c r="M28" s="127">
        <f t="shared" si="3"/>
        <v>0</v>
      </c>
      <c r="N28">
        <f t="shared" si="1"/>
        <v>0</v>
      </c>
      <c r="O28">
        <f t="shared" si="4"/>
        <v>0</v>
      </c>
      <c r="P28" s="127">
        <f t="shared" ref="P28" si="32">O28+O29</f>
        <v>0</v>
      </c>
      <c r="Q28" s="127">
        <f t="shared" ref="Q28" si="33">IF(AND(P28&gt;0,P28&lt;&gt;9),1,IF(P28=0,2,0))</f>
        <v>2</v>
      </c>
    </row>
    <row r="29" spans="1:17" ht="15" thickBot="1">
      <c r="A29" s="133"/>
      <c r="B29" s="65"/>
      <c r="C29" s="65"/>
      <c r="D29" s="65"/>
      <c r="E29" s="129"/>
      <c r="F29" s="65"/>
      <c r="G29" s="135"/>
      <c r="J29">
        <f t="shared" si="3"/>
        <v>0</v>
      </c>
      <c r="K29">
        <f t="shared" si="3"/>
        <v>0</v>
      </c>
      <c r="L29">
        <f t="shared" si="3"/>
        <v>0</v>
      </c>
      <c r="M29" s="127"/>
      <c r="N29">
        <f t="shared" si="1"/>
        <v>0</v>
      </c>
      <c r="O29">
        <f t="shared" si="4"/>
        <v>0</v>
      </c>
      <c r="P29" s="127"/>
      <c r="Q29" s="127"/>
    </row>
    <row r="30" spans="1:17">
      <c r="A30" s="136">
        <v>12</v>
      </c>
      <c r="B30" s="66"/>
      <c r="C30" s="66"/>
      <c r="D30" s="67"/>
      <c r="E30" s="130"/>
      <c r="F30" s="66"/>
      <c r="G30" s="134" t="str">
        <f t="shared" ref="G30" si="34">IF(AND(P30&gt;0,P30&lt;&gt;9),"Inkorrekte Eingabe",IF(P30&lt;&gt;0,"Korrekte Eingabe",""))</f>
        <v/>
      </c>
      <c r="J30">
        <f t="shared" si="3"/>
        <v>0</v>
      </c>
      <c r="K30">
        <f t="shared" si="3"/>
        <v>0</v>
      </c>
      <c r="L30">
        <f t="shared" si="3"/>
        <v>0</v>
      </c>
      <c r="M30" s="127">
        <f t="shared" si="3"/>
        <v>0</v>
      </c>
      <c r="N30">
        <f t="shared" si="1"/>
        <v>0</v>
      </c>
      <c r="O30">
        <f t="shared" si="4"/>
        <v>0</v>
      </c>
      <c r="P30" s="127">
        <f t="shared" ref="P30" si="35">O30+O31</f>
        <v>0</v>
      </c>
      <c r="Q30" s="127">
        <f t="shared" ref="Q30" si="36">IF(AND(P30&gt;0,P30&lt;&gt;9),1,IF(P30=0,2,0))</f>
        <v>2</v>
      </c>
    </row>
    <row r="31" spans="1:17" ht="15" thickBot="1">
      <c r="A31" s="137"/>
      <c r="B31" s="68"/>
      <c r="C31" s="68"/>
      <c r="D31" s="68"/>
      <c r="E31" s="131"/>
      <c r="F31" s="68"/>
      <c r="G31" s="135"/>
      <c r="J31">
        <f t="shared" si="3"/>
        <v>0</v>
      </c>
      <c r="K31">
        <f t="shared" si="3"/>
        <v>0</v>
      </c>
      <c r="L31">
        <f t="shared" si="3"/>
        <v>0</v>
      </c>
      <c r="M31" s="127"/>
      <c r="N31">
        <f t="shared" si="1"/>
        <v>0</v>
      </c>
      <c r="O31">
        <f t="shared" si="4"/>
        <v>0</v>
      </c>
      <c r="P31" s="127"/>
      <c r="Q31" s="127"/>
    </row>
    <row r="32" spans="1:17">
      <c r="A32" s="132">
        <v>13</v>
      </c>
      <c r="B32" s="63"/>
      <c r="C32" s="63"/>
      <c r="D32" s="64"/>
      <c r="E32" s="128"/>
      <c r="F32" s="63"/>
      <c r="G32" s="134" t="str">
        <f t="shared" ref="G32" si="37">IF(AND(P32&gt;0,P32&lt;&gt;9),"Inkorrekte Eingabe",IF(P32&lt;&gt;0,"Korrekte Eingabe",""))</f>
        <v/>
      </c>
      <c r="J32">
        <f t="shared" si="3"/>
        <v>0</v>
      </c>
      <c r="K32">
        <f t="shared" si="3"/>
        <v>0</v>
      </c>
      <c r="L32">
        <f t="shared" si="3"/>
        <v>0</v>
      </c>
      <c r="M32" s="127">
        <f t="shared" si="3"/>
        <v>0</v>
      </c>
      <c r="N32">
        <f t="shared" si="1"/>
        <v>0</v>
      </c>
      <c r="O32">
        <f t="shared" si="4"/>
        <v>0</v>
      </c>
      <c r="P32" s="127">
        <f t="shared" ref="P32" si="38">O32+O33</f>
        <v>0</v>
      </c>
      <c r="Q32" s="127">
        <f t="shared" ref="Q32" si="39">IF(AND(P32&gt;0,P32&lt;&gt;9),1,IF(P32=0,2,0))</f>
        <v>2</v>
      </c>
    </row>
    <row r="33" spans="1:17" ht="15" thickBot="1">
      <c r="A33" s="133"/>
      <c r="B33" s="65"/>
      <c r="C33" s="65"/>
      <c r="D33" s="65"/>
      <c r="E33" s="129"/>
      <c r="F33" s="65"/>
      <c r="G33" s="135"/>
      <c r="J33">
        <f t="shared" si="3"/>
        <v>0</v>
      </c>
      <c r="K33">
        <f t="shared" si="3"/>
        <v>0</v>
      </c>
      <c r="L33">
        <f t="shared" si="3"/>
        <v>0</v>
      </c>
      <c r="M33" s="127"/>
      <c r="N33">
        <f t="shared" si="1"/>
        <v>0</v>
      </c>
      <c r="O33">
        <f t="shared" si="4"/>
        <v>0</v>
      </c>
      <c r="P33" s="127"/>
      <c r="Q33" s="127"/>
    </row>
    <row r="34" spans="1:17">
      <c r="A34" s="136">
        <v>14</v>
      </c>
      <c r="B34" s="66"/>
      <c r="C34" s="66"/>
      <c r="D34" s="67"/>
      <c r="E34" s="130"/>
      <c r="F34" s="66"/>
      <c r="G34" s="134" t="str">
        <f t="shared" ref="G34" si="40">IF(AND(P34&gt;0,P34&lt;&gt;9),"Inkorrekte Eingabe",IF(P34&lt;&gt;0,"Korrekte Eingabe",""))</f>
        <v/>
      </c>
      <c r="J34">
        <f t="shared" si="3"/>
        <v>0</v>
      </c>
      <c r="K34">
        <f t="shared" si="3"/>
        <v>0</v>
      </c>
      <c r="L34">
        <f t="shared" si="3"/>
        <v>0</v>
      </c>
      <c r="M34" s="127">
        <f t="shared" si="3"/>
        <v>0</v>
      </c>
      <c r="N34">
        <f t="shared" si="1"/>
        <v>0</v>
      </c>
      <c r="O34">
        <f t="shared" si="4"/>
        <v>0</v>
      </c>
      <c r="P34" s="127">
        <f t="shared" ref="P34" si="41">O34+O35</f>
        <v>0</v>
      </c>
      <c r="Q34" s="127">
        <f t="shared" ref="Q34" si="42">IF(AND(P34&gt;0,P34&lt;&gt;9),1,IF(P34=0,2,0))</f>
        <v>2</v>
      </c>
    </row>
    <row r="35" spans="1:17" ht="15" thickBot="1">
      <c r="A35" s="137"/>
      <c r="B35" s="68"/>
      <c r="C35" s="68"/>
      <c r="D35" s="68"/>
      <c r="E35" s="131"/>
      <c r="F35" s="68"/>
      <c r="G35" s="135"/>
      <c r="J35">
        <f t="shared" si="3"/>
        <v>0</v>
      </c>
      <c r="K35">
        <f t="shared" si="3"/>
        <v>0</v>
      </c>
      <c r="L35">
        <f t="shared" si="3"/>
        <v>0</v>
      </c>
      <c r="M35" s="127"/>
      <c r="N35">
        <f t="shared" si="1"/>
        <v>0</v>
      </c>
      <c r="O35">
        <f t="shared" si="4"/>
        <v>0</v>
      </c>
      <c r="P35" s="127"/>
      <c r="Q35" s="127"/>
    </row>
    <row r="36" spans="1:17">
      <c r="A36" s="132">
        <v>15</v>
      </c>
      <c r="B36" s="63"/>
      <c r="C36" s="63"/>
      <c r="D36" s="64"/>
      <c r="E36" s="128"/>
      <c r="F36" s="63"/>
      <c r="G36" s="134" t="str">
        <f t="shared" ref="G36" si="43">IF(AND(P36&gt;0,P36&lt;&gt;9),"Inkorrekte Eingabe",IF(P36&lt;&gt;0,"Korrekte Eingabe",""))</f>
        <v/>
      </c>
      <c r="J36">
        <f t="shared" si="3"/>
        <v>0</v>
      </c>
      <c r="K36">
        <f t="shared" si="3"/>
        <v>0</v>
      </c>
      <c r="L36">
        <f t="shared" si="3"/>
        <v>0</v>
      </c>
      <c r="M36" s="127">
        <f t="shared" si="3"/>
        <v>0</v>
      </c>
      <c r="N36">
        <f t="shared" si="1"/>
        <v>0</v>
      </c>
      <c r="O36">
        <f t="shared" si="4"/>
        <v>0</v>
      </c>
      <c r="P36" s="127">
        <f t="shared" ref="P36" si="44">O36+O37</f>
        <v>0</v>
      </c>
      <c r="Q36" s="127">
        <f t="shared" ref="Q36" si="45">IF(AND(P36&gt;0,P36&lt;&gt;9),1,IF(P36=0,2,0))</f>
        <v>2</v>
      </c>
    </row>
    <row r="37" spans="1:17" ht="15" thickBot="1">
      <c r="A37" s="133"/>
      <c r="B37" s="65"/>
      <c r="C37" s="65"/>
      <c r="D37" s="65"/>
      <c r="E37" s="129"/>
      <c r="F37" s="65"/>
      <c r="G37" s="135"/>
      <c r="J37">
        <f t="shared" si="3"/>
        <v>0</v>
      </c>
      <c r="K37">
        <f t="shared" si="3"/>
        <v>0</v>
      </c>
      <c r="L37">
        <f t="shared" si="3"/>
        <v>0</v>
      </c>
      <c r="M37" s="127"/>
      <c r="N37">
        <f t="shared" si="1"/>
        <v>0</v>
      </c>
      <c r="O37">
        <f t="shared" si="4"/>
        <v>0</v>
      </c>
      <c r="P37" s="127"/>
      <c r="Q37" s="127"/>
    </row>
  </sheetData>
  <mergeCells count="91">
    <mergeCell ref="Q36:Q37"/>
    <mergeCell ref="A34:A35"/>
    <mergeCell ref="E34:E35"/>
    <mergeCell ref="G34:G35"/>
    <mergeCell ref="M34:M35"/>
    <mergeCell ref="P34:P35"/>
    <mergeCell ref="Q34:Q35"/>
    <mergeCell ref="A36:A37"/>
    <mergeCell ref="E36:E37"/>
    <mergeCell ref="G36:G37"/>
    <mergeCell ref="M36:M37"/>
    <mergeCell ref="P36:P37"/>
    <mergeCell ref="Q32:Q33"/>
    <mergeCell ref="A30:A31"/>
    <mergeCell ref="E30:E31"/>
    <mergeCell ref="G30:G31"/>
    <mergeCell ref="M30:M31"/>
    <mergeCell ref="P30:P31"/>
    <mergeCell ref="Q30:Q31"/>
    <mergeCell ref="A32:A33"/>
    <mergeCell ref="E32:E33"/>
    <mergeCell ref="G32:G33"/>
    <mergeCell ref="M32:M33"/>
    <mergeCell ref="P32:P33"/>
    <mergeCell ref="Q28:Q29"/>
    <mergeCell ref="A26:A27"/>
    <mergeCell ref="E26:E27"/>
    <mergeCell ref="G26:G27"/>
    <mergeCell ref="M26:M27"/>
    <mergeCell ref="P26:P27"/>
    <mergeCell ref="Q26:Q27"/>
    <mergeCell ref="A28:A29"/>
    <mergeCell ref="E28:E29"/>
    <mergeCell ref="G28:G29"/>
    <mergeCell ref="M28:M29"/>
    <mergeCell ref="P28:P29"/>
    <mergeCell ref="Q24:Q25"/>
    <mergeCell ref="A22:A23"/>
    <mergeCell ref="E22:E23"/>
    <mergeCell ref="G22:G23"/>
    <mergeCell ref="M22:M23"/>
    <mergeCell ref="P22:P23"/>
    <mergeCell ref="Q22:Q23"/>
    <mergeCell ref="A24:A25"/>
    <mergeCell ref="E24:E25"/>
    <mergeCell ref="G24:G25"/>
    <mergeCell ref="M24:M25"/>
    <mergeCell ref="P24:P25"/>
    <mergeCell ref="Q20:Q21"/>
    <mergeCell ref="A18:A19"/>
    <mergeCell ref="E18:E19"/>
    <mergeCell ref="G18:G19"/>
    <mergeCell ref="M18:M19"/>
    <mergeCell ref="P18:P19"/>
    <mergeCell ref="Q18:Q19"/>
    <mergeCell ref="A20:A21"/>
    <mergeCell ref="E20:E21"/>
    <mergeCell ref="G20:G21"/>
    <mergeCell ref="M20:M21"/>
    <mergeCell ref="P20:P21"/>
    <mergeCell ref="Q16:Q17"/>
    <mergeCell ref="A14:A15"/>
    <mergeCell ref="E14:E15"/>
    <mergeCell ref="G14:G15"/>
    <mergeCell ref="M14:M15"/>
    <mergeCell ref="P14:P15"/>
    <mergeCell ref="Q14:Q15"/>
    <mergeCell ref="A16:A17"/>
    <mergeCell ref="E16:E17"/>
    <mergeCell ref="G16:G17"/>
    <mergeCell ref="M16:M17"/>
    <mergeCell ref="P16:P17"/>
    <mergeCell ref="Q12:Q13"/>
    <mergeCell ref="Q8:Q9"/>
    <mergeCell ref="A10:A11"/>
    <mergeCell ref="E10:E11"/>
    <mergeCell ref="G10:G11"/>
    <mergeCell ref="M10:M11"/>
    <mergeCell ref="P10:P11"/>
    <mergeCell ref="Q10:Q11"/>
    <mergeCell ref="P8:P9"/>
    <mergeCell ref="A12:A13"/>
    <mergeCell ref="E12:E13"/>
    <mergeCell ref="G12:G13"/>
    <mergeCell ref="M12:M13"/>
    <mergeCell ref="P12:P13"/>
    <mergeCell ref="C5:D5"/>
    <mergeCell ref="A8:A9"/>
    <mergeCell ref="E8:E9"/>
    <mergeCell ref="G8:G9"/>
    <mergeCell ref="M8:M9"/>
  </mergeCells>
  <conditionalFormatting sqref="G8 G10 G12 G14 G16 G18 G20 G22 G24 G26 G28 G30 G32 G34 G36">
    <cfRule type="expression" dxfId="89" priority="2">
      <formula>P8=9</formula>
    </cfRule>
  </conditionalFormatting>
  <conditionalFormatting sqref="G8:G37">
    <cfRule type="expression" dxfId="88" priority="1">
      <formula>AND(P8&lt;&gt;9,P8&lt;&gt;0)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47"/>
  <sheetViews>
    <sheetView topLeftCell="A11" workbookViewId="0">
      <selection activeCell="S28" sqref="S28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5" width="2" bestFit="1" customWidth="1"/>
    <col min="16" max="16" width="3" bestFit="1" customWidth="1"/>
    <col min="17" max="18" width="2" bestFit="1" customWidth="1"/>
  </cols>
  <sheetData>
    <row r="1" spans="1:18" ht="15" thickBot="1"/>
    <row r="2" spans="1:18" ht="18" customHeight="1">
      <c r="A2" s="6"/>
      <c r="B2" s="27" t="s">
        <v>59</v>
      </c>
      <c r="C2" s="22">
        <v>9</v>
      </c>
      <c r="D2" s="22"/>
      <c r="E2" s="22"/>
      <c r="F2" s="61" t="s">
        <v>109</v>
      </c>
    </row>
    <row r="3" spans="1:18" ht="18" customHeight="1" thickBot="1">
      <c r="A3" s="6"/>
      <c r="B3" s="28" t="s">
        <v>60</v>
      </c>
      <c r="C3" s="23" t="str">
        <f>VLOOKUP(C2,Help!$A$2:$G$50,3,FALSE)</f>
        <v>JM-A 4x</v>
      </c>
      <c r="D3" s="23"/>
      <c r="E3" s="23"/>
      <c r="F3" s="62" t="s">
        <v>108</v>
      </c>
    </row>
    <row r="4" spans="1:18" ht="15" thickBot="1">
      <c r="B4" s="7"/>
      <c r="C4" s="2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COUNTIF(P8:P69,20)</f>
        <v>10</v>
      </c>
      <c r="G5" s="60" t="str">
        <f>IF(COUNTIF(Q8:Q47,1),CONCATENATE("(",COUNTIF(Q8:Q47,1),")","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63" t="s">
        <v>63</v>
      </c>
      <c r="C8" s="63" t="s">
        <v>63</v>
      </c>
      <c r="D8" s="64" t="s">
        <v>63</v>
      </c>
      <c r="E8" s="141" t="s">
        <v>63</v>
      </c>
      <c r="F8" s="63" t="s">
        <v>63</v>
      </c>
      <c r="G8" s="134" t="str">
        <f>IF(AND(P8&gt;0,P8&lt;&gt;20),"Inkorrekte Eingabe",IF(P8&lt;&gt;0,"Korrekte Eingabe",""))</f>
        <v>Korrekte Eingabe</v>
      </c>
      <c r="J8">
        <f>IF(B8&lt;&gt;"",1,0)</f>
        <v>1</v>
      </c>
      <c r="K8">
        <f t="shared" ref="K8:L11" si="0">IF(C8&lt;&gt;"",1,0)</f>
        <v>1</v>
      </c>
      <c r="L8">
        <f t="shared" si="0"/>
        <v>1</v>
      </c>
      <c r="M8" s="99">
        <f>IF(E8&lt;&gt;"",1,0)</f>
        <v>1</v>
      </c>
      <c r="N8">
        <f t="shared" ref="N8:N11" si="1">IF(F8&lt;&gt;"",1,0)</f>
        <v>1</v>
      </c>
      <c r="O8">
        <f>COUNTIF(J8:N8,1)</f>
        <v>5</v>
      </c>
      <c r="P8" s="127">
        <f>SUM(O8:O11)</f>
        <v>20</v>
      </c>
      <c r="Q8" s="127">
        <f>IF(AND(P8&gt;0,P8&lt;&gt;20),1,IF(P8=0,2,0))</f>
        <v>0</v>
      </c>
      <c r="R8">
        <f>COUNTIF(Q8:Q47,1)</f>
        <v>0</v>
      </c>
    </row>
    <row r="9" spans="1:18">
      <c r="A9" s="140"/>
      <c r="B9" s="95" t="s">
        <v>63</v>
      </c>
      <c r="C9" s="95" t="s">
        <v>63</v>
      </c>
      <c r="D9" s="96" t="s">
        <v>63</v>
      </c>
      <c r="E9" s="142"/>
      <c r="F9" s="95" t="s">
        <v>63</v>
      </c>
      <c r="G9" s="144"/>
      <c r="J9">
        <f t="shared" ref="J9:J10" si="2">IF(B9&lt;&gt;"",1,0)</f>
        <v>1</v>
      </c>
      <c r="K9">
        <f t="shared" si="0"/>
        <v>1</v>
      </c>
      <c r="L9">
        <f t="shared" si="0"/>
        <v>1</v>
      </c>
      <c r="M9" s="99">
        <f>IF(E8&lt;&gt;"",1,0)</f>
        <v>1</v>
      </c>
      <c r="N9">
        <f t="shared" si="1"/>
        <v>1</v>
      </c>
      <c r="O9">
        <f t="shared" ref="O9:O10" si="3">COUNTIF(J9:N9,1)</f>
        <v>5</v>
      </c>
      <c r="P9" s="127"/>
      <c r="Q9" s="127"/>
    </row>
    <row r="10" spans="1:18">
      <c r="A10" s="140"/>
      <c r="B10" s="95" t="s">
        <v>63</v>
      </c>
      <c r="C10" s="95" t="s">
        <v>63</v>
      </c>
      <c r="D10" s="96" t="s">
        <v>63</v>
      </c>
      <c r="E10" s="142"/>
      <c r="F10" s="95" t="s">
        <v>63</v>
      </c>
      <c r="G10" s="144"/>
      <c r="J10">
        <f t="shared" si="2"/>
        <v>1</v>
      </c>
      <c r="K10">
        <f t="shared" si="0"/>
        <v>1</v>
      </c>
      <c r="L10">
        <f t="shared" si="0"/>
        <v>1</v>
      </c>
      <c r="M10" s="99">
        <f>IF(E8&lt;&gt;"",1,0)</f>
        <v>1</v>
      </c>
      <c r="N10">
        <f t="shared" si="1"/>
        <v>1</v>
      </c>
      <c r="O10">
        <f t="shared" si="3"/>
        <v>5</v>
      </c>
      <c r="P10" s="127"/>
      <c r="Q10" s="127"/>
    </row>
    <row r="11" spans="1:18" ht="15" thickBot="1">
      <c r="A11" s="133"/>
      <c r="B11" s="65" t="s">
        <v>63</v>
      </c>
      <c r="C11" s="65" t="s">
        <v>63</v>
      </c>
      <c r="D11" s="65" t="s">
        <v>63</v>
      </c>
      <c r="E11" s="143"/>
      <c r="F11" s="65" t="s">
        <v>63</v>
      </c>
      <c r="G11" s="135"/>
      <c r="J11">
        <f>IF(B11&lt;&gt;"",1,0)</f>
        <v>1</v>
      </c>
      <c r="K11">
        <f t="shared" si="0"/>
        <v>1</v>
      </c>
      <c r="L11">
        <f t="shared" si="0"/>
        <v>1</v>
      </c>
      <c r="M11" s="99">
        <f>IF(E8&lt;&gt;"",1,0)</f>
        <v>1</v>
      </c>
      <c r="N11">
        <f t="shared" si="1"/>
        <v>1</v>
      </c>
      <c r="O11">
        <f>COUNTIF(J11:N11,1)</f>
        <v>5</v>
      </c>
      <c r="P11" s="127"/>
      <c r="Q11" s="127"/>
    </row>
    <row r="12" spans="1:18">
      <c r="A12" s="132">
        <v>2</v>
      </c>
      <c r="B12" s="63" t="s">
        <v>63</v>
      </c>
      <c r="C12" s="63" t="s">
        <v>63</v>
      </c>
      <c r="D12" s="64" t="s">
        <v>63</v>
      </c>
      <c r="E12" s="141" t="s">
        <v>63</v>
      </c>
      <c r="F12" s="63" t="s">
        <v>63</v>
      </c>
      <c r="G12" s="134" t="str">
        <f t="shared" ref="G12" si="4">IF(AND(P12&gt;0,P12&lt;&gt;20),"Inkorrekte Eingabe",IF(P12&lt;&gt;0,"Korrekte Eingabe",""))</f>
        <v>Korrekte Eingabe</v>
      </c>
      <c r="J12">
        <f t="shared" ref="J12:J35" si="5">IF(B12&lt;&gt;"",1,0)</f>
        <v>1</v>
      </c>
      <c r="K12">
        <f t="shared" ref="K12:K35" si="6">IF(C12&lt;&gt;"",1,0)</f>
        <v>1</v>
      </c>
      <c r="L12">
        <f t="shared" ref="L12:L35" si="7">IF(D12&lt;&gt;"",1,0)</f>
        <v>1</v>
      </c>
      <c r="M12" s="99">
        <f t="shared" ref="M12" si="8">IF(E12&lt;&gt;"",1,0)</f>
        <v>1</v>
      </c>
      <c r="N12">
        <f t="shared" ref="N12:N35" si="9">IF(F12&lt;&gt;"",1,0)</f>
        <v>1</v>
      </c>
      <c r="O12">
        <f t="shared" ref="O12:O35" si="10">COUNTIF(J12:N12,1)</f>
        <v>5</v>
      </c>
      <c r="P12" s="127">
        <f t="shared" ref="P12" si="11">SUM(O12:O15)</f>
        <v>20</v>
      </c>
      <c r="Q12" s="127">
        <f t="shared" ref="Q12" si="12">IF(AND(P12&gt;0,P12&lt;&gt;20),1,IF(P12=0,2,0))</f>
        <v>0</v>
      </c>
    </row>
    <row r="13" spans="1:18">
      <c r="A13" s="140"/>
      <c r="B13" s="95" t="s">
        <v>63</v>
      </c>
      <c r="C13" s="95" t="s">
        <v>63</v>
      </c>
      <c r="D13" s="96" t="s">
        <v>63</v>
      </c>
      <c r="E13" s="142"/>
      <c r="F13" s="95" t="s">
        <v>63</v>
      </c>
      <c r="G13" s="144"/>
      <c r="J13">
        <f t="shared" si="5"/>
        <v>1</v>
      </c>
      <c r="K13">
        <f t="shared" si="6"/>
        <v>1</v>
      </c>
      <c r="L13">
        <f t="shared" si="7"/>
        <v>1</v>
      </c>
      <c r="M13" s="99">
        <f t="shared" ref="M13" si="13">IF(E12&lt;&gt;"",1,0)</f>
        <v>1</v>
      </c>
      <c r="N13">
        <f t="shared" si="9"/>
        <v>1</v>
      </c>
      <c r="O13">
        <f t="shared" si="10"/>
        <v>5</v>
      </c>
      <c r="P13" s="127"/>
      <c r="Q13" s="127"/>
    </row>
    <row r="14" spans="1:18">
      <c r="A14" s="140"/>
      <c r="B14" s="95" t="s">
        <v>63</v>
      </c>
      <c r="C14" s="95" t="s">
        <v>63</v>
      </c>
      <c r="D14" s="96" t="s">
        <v>63</v>
      </c>
      <c r="E14" s="142"/>
      <c r="F14" s="95" t="s">
        <v>63</v>
      </c>
      <c r="G14" s="144"/>
      <c r="J14">
        <f t="shared" si="5"/>
        <v>1</v>
      </c>
      <c r="K14">
        <f t="shared" si="6"/>
        <v>1</v>
      </c>
      <c r="L14">
        <f t="shared" si="7"/>
        <v>1</v>
      </c>
      <c r="M14" s="99">
        <f t="shared" ref="M14" si="14">IF(E12&lt;&gt;"",1,0)</f>
        <v>1</v>
      </c>
      <c r="N14">
        <f t="shared" si="9"/>
        <v>1</v>
      </c>
      <c r="O14">
        <f t="shared" si="10"/>
        <v>5</v>
      </c>
      <c r="P14" s="127"/>
      <c r="Q14" s="127"/>
    </row>
    <row r="15" spans="1:18" ht="15" thickBot="1">
      <c r="A15" s="133"/>
      <c r="B15" s="65" t="s">
        <v>63</v>
      </c>
      <c r="C15" s="65" t="s">
        <v>63</v>
      </c>
      <c r="D15" s="65" t="s">
        <v>63</v>
      </c>
      <c r="E15" s="143"/>
      <c r="F15" s="65" t="s">
        <v>63</v>
      </c>
      <c r="G15" s="135"/>
      <c r="J15">
        <f t="shared" si="5"/>
        <v>1</v>
      </c>
      <c r="K15">
        <f t="shared" si="6"/>
        <v>1</v>
      </c>
      <c r="L15">
        <f t="shared" si="7"/>
        <v>1</v>
      </c>
      <c r="M15" s="99">
        <f t="shared" ref="M15" si="15">IF(E12&lt;&gt;"",1,0)</f>
        <v>1</v>
      </c>
      <c r="N15">
        <f t="shared" si="9"/>
        <v>1</v>
      </c>
      <c r="O15">
        <f t="shared" si="10"/>
        <v>5</v>
      </c>
      <c r="P15" s="127"/>
      <c r="Q15" s="127"/>
    </row>
    <row r="16" spans="1:18">
      <c r="A16" s="132">
        <v>3</v>
      </c>
      <c r="B16" s="63" t="s">
        <v>63</v>
      </c>
      <c r="C16" s="63" t="s">
        <v>63</v>
      </c>
      <c r="D16" s="64" t="s">
        <v>63</v>
      </c>
      <c r="E16" s="141" t="s">
        <v>63</v>
      </c>
      <c r="F16" s="63" t="s">
        <v>63</v>
      </c>
      <c r="G16" s="134" t="str">
        <f t="shared" ref="G16" si="16">IF(AND(P16&gt;0,P16&lt;&gt;20),"Inkorrekte Eingabe",IF(P16&lt;&gt;0,"Korrekte Eingabe",""))</f>
        <v>Korrekte Eingabe</v>
      </c>
      <c r="J16">
        <f t="shared" si="5"/>
        <v>1</v>
      </c>
      <c r="K16">
        <f t="shared" si="6"/>
        <v>1</v>
      </c>
      <c r="L16">
        <f t="shared" si="7"/>
        <v>1</v>
      </c>
      <c r="M16" s="99">
        <f t="shared" ref="M16" si="17">IF(E16&lt;&gt;"",1,0)</f>
        <v>1</v>
      </c>
      <c r="N16">
        <f t="shared" si="9"/>
        <v>1</v>
      </c>
      <c r="O16">
        <f t="shared" si="10"/>
        <v>5</v>
      </c>
      <c r="P16" s="127">
        <f t="shared" ref="P16" si="18">SUM(O16:O19)</f>
        <v>20</v>
      </c>
      <c r="Q16" s="127">
        <f t="shared" ref="Q16" si="19">IF(AND(P16&gt;0,P16&lt;&gt;20),1,IF(P16=0,2,0))</f>
        <v>0</v>
      </c>
    </row>
    <row r="17" spans="1:17">
      <c r="A17" s="140"/>
      <c r="B17" s="95" t="s">
        <v>63</v>
      </c>
      <c r="C17" s="95" t="s">
        <v>63</v>
      </c>
      <c r="D17" s="96" t="s">
        <v>63</v>
      </c>
      <c r="E17" s="142"/>
      <c r="F17" s="95" t="s">
        <v>63</v>
      </c>
      <c r="G17" s="144"/>
      <c r="J17">
        <f t="shared" si="5"/>
        <v>1</v>
      </c>
      <c r="K17">
        <f t="shared" si="6"/>
        <v>1</v>
      </c>
      <c r="L17">
        <f t="shared" si="7"/>
        <v>1</v>
      </c>
      <c r="M17" s="99">
        <f t="shared" ref="M17" si="20">IF(E16&lt;&gt;"",1,0)</f>
        <v>1</v>
      </c>
      <c r="N17">
        <f t="shared" si="9"/>
        <v>1</v>
      </c>
      <c r="O17">
        <f t="shared" si="10"/>
        <v>5</v>
      </c>
      <c r="P17" s="127"/>
      <c r="Q17" s="127"/>
    </row>
    <row r="18" spans="1:17">
      <c r="A18" s="140"/>
      <c r="B18" s="95" t="s">
        <v>63</v>
      </c>
      <c r="C18" s="95" t="s">
        <v>63</v>
      </c>
      <c r="D18" s="96" t="s">
        <v>63</v>
      </c>
      <c r="E18" s="142"/>
      <c r="F18" s="95" t="s">
        <v>63</v>
      </c>
      <c r="G18" s="144"/>
      <c r="J18">
        <f t="shared" si="5"/>
        <v>1</v>
      </c>
      <c r="K18">
        <f t="shared" si="6"/>
        <v>1</v>
      </c>
      <c r="L18">
        <f t="shared" si="7"/>
        <v>1</v>
      </c>
      <c r="M18" s="99">
        <f t="shared" ref="M18" si="21">IF(E16&lt;&gt;"",1,0)</f>
        <v>1</v>
      </c>
      <c r="N18">
        <f t="shared" si="9"/>
        <v>1</v>
      </c>
      <c r="O18">
        <f t="shared" si="10"/>
        <v>5</v>
      </c>
      <c r="P18" s="127"/>
      <c r="Q18" s="127"/>
    </row>
    <row r="19" spans="1:17" ht="15" thickBot="1">
      <c r="A19" s="133"/>
      <c r="B19" s="65" t="s">
        <v>63</v>
      </c>
      <c r="C19" s="65" t="s">
        <v>63</v>
      </c>
      <c r="D19" s="65" t="s">
        <v>63</v>
      </c>
      <c r="E19" s="143"/>
      <c r="F19" s="65" t="s">
        <v>63</v>
      </c>
      <c r="G19" s="135"/>
      <c r="J19">
        <f t="shared" si="5"/>
        <v>1</v>
      </c>
      <c r="K19">
        <f t="shared" si="6"/>
        <v>1</v>
      </c>
      <c r="L19">
        <f t="shared" si="7"/>
        <v>1</v>
      </c>
      <c r="M19" s="99">
        <f t="shared" ref="M19" si="22">IF(E16&lt;&gt;"",1,0)</f>
        <v>1</v>
      </c>
      <c r="N19">
        <f t="shared" si="9"/>
        <v>1</v>
      </c>
      <c r="O19">
        <f t="shared" si="10"/>
        <v>5</v>
      </c>
      <c r="P19" s="127"/>
      <c r="Q19" s="127"/>
    </row>
    <row r="20" spans="1:17">
      <c r="A20" s="132">
        <v>4</v>
      </c>
      <c r="B20" s="63" t="s">
        <v>63</v>
      </c>
      <c r="C20" s="63" t="s">
        <v>63</v>
      </c>
      <c r="D20" s="64" t="s">
        <v>63</v>
      </c>
      <c r="E20" s="141" t="s">
        <v>63</v>
      </c>
      <c r="F20" s="63" t="s">
        <v>63</v>
      </c>
      <c r="G20" s="134" t="str">
        <f t="shared" ref="G20" si="23">IF(AND(P20&gt;0,P20&lt;&gt;20),"Inkorrekte Eingabe",IF(P20&lt;&gt;0,"Korrekte Eingabe",""))</f>
        <v>Korrekte Eingabe</v>
      </c>
      <c r="J20">
        <f t="shared" si="5"/>
        <v>1</v>
      </c>
      <c r="K20">
        <f t="shared" si="6"/>
        <v>1</v>
      </c>
      <c r="L20">
        <f t="shared" si="7"/>
        <v>1</v>
      </c>
      <c r="M20" s="99">
        <f t="shared" ref="M20" si="24">IF(E20&lt;&gt;"",1,0)</f>
        <v>1</v>
      </c>
      <c r="N20">
        <f t="shared" si="9"/>
        <v>1</v>
      </c>
      <c r="O20">
        <f t="shared" si="10"/>
        <v>5</v>
      </c>
      <c r="P20" s="127">
        <f t="shared" ref="P20" si="25">SUM(O20:O23)</f>
        <v>20</v>
      </c>
      <c r="Q20" s="127">
        <f t="shared" ref="Q20" si="26">IF(AND(P20&gt;0,P20&lt;&gt;20),1,IF(P20=0,2,0))</f>
        <v>0</v>
      </c>
    </row>
    <row r="21" spans="1:17">
      <c r="A21" s="140"/>
      <c r="B21" s="95" t="s">
        <v>63</v>
      </c>
      <c r="C21" s="95" t="s">
        <v>63</v>
      </c>
      <c r="D21" s="96" t="s">
        <v>63</v>
      </c>
      <c r="E21" s="142"/>
      <c r="F21" s="95" t="s">
        <v>63</v>
      </c>
      <c r="G21" s="144"/>
      <c r="J21">
        <f t="shared" si="5"/>
        <v>1</v>
      </c>
      <c r="K21">
        <f t="shared" si="6"/>
        <v>1</v>
      </c>
      <c r="L21">
        <f t="shared" si="7"/>
        <v>1</v>
      </c>
      <c r="M21" s="99">
        <f t="shared" ref="M21" si="27">IF(E20&lt;&gt;"",1,0)</f>
        <v>1</v>
      </c>
      <c r="N21">
        <f t="shared" si="9"/>
        <v>1</v>
      </c>
      <c r="O21">
        <f t="shared" si="10"/>
        <v>5</v>
      </c>
      <c r="P21" s="127"/>
      <c r="Q21" s="127"/>
    </row>
    <row r="22" spans="1:17">
      <c r="A22" s="140"/>
      <c r="B22" s="95" t="s">
        <v>63</v>
      </c>
      <c r="C22" s="95" t="s">
        <v>63</v>
      </c>
      <c r="D22" s="96" t="s">
        <v>113</v>
      </c>
      <c r="E22" s="142"/>
      <c r="F22" s="95" t="s">
        <v>63</v>
      </c>
      <c r="G22" s="144"/>
      <c r="J22">
        <f t="shared" si="5"/>
        <v>1</v>
      </c>
      <c r="K22">
        <f t="shared" si="6"/>
        <v>1</v>
      </c>
      <c r="L22">
        <f t="shared" si="7"/>
        <v>1</v>
      </c>
      <c r="M22" s="99">
        <f t="shared" ref="M22" si="28">IF(E20&lt;&gt;"",1,0)</f>
        <v>1</v>
      </c>
      <c r="N22">
        <f t="shared" si="9"/>
        <v>1</v>
      </c>
      <c r="O22">
        <f t="shared" si="10"/>
        <v>5</v>
      </c>
      <c r="P22" s="127"/>
      <c r="Q22" s="127"/>
    </row>
    <row r="23" spans="1:17" ht="15" thickBot="1">
      <c r="A23" s="133"/>
      <c r="B23" s="65" t="s">
        <v>63</v>
      </c>
      <c r="C23" s="65" t="s">
        <v>63</v>
      </c>
      <c r="D23" s="65" t="s">
        <v>63</v>
      </c>
      <c r="E23" s="143"/>
      <c r="F23" s="65" t="s">
        <v>63</v>
      </c>
      <c r="G23" s="135"/>
      <c r="J23">
        <f t="shared" si="5"/>
        <v>1</v>
      </c>
      <c r="K23">
        <f t="shared" si="6"/>
        <v>1</v>
      </c>
      <c r="L23">
        <f t="shared" si="7"/>
        <v>1</v>
      </c>
      <c r="M23" s="99">
        <f t="shared" ref="M23" si="29">IF(E20&lt;&gt;"",1,0)</f>
        <v>1</v>
      </c>
      <c r="N23">
        <f t="shared" si="9"/>
        <v>1</v>
      </c>
      <c r="O23">
        <f t="shared" si="10"/>
        <v>5</v>
      </c>
      <c r="P23" s="127"/>
      <c r="Q23" s="127"/>
    </row>
    <row r="24" spans="1:17">
      <c r="A24" s="132">
        <v>5</v>
      </c>
      <c r="B24" s="63" t="s">
        <v>63</v>
      </c>
      <c r="C24" s="63" t="s">
        <v>63</v>
      </c>
      <c r="D24" s="64" t="s">
        <v>63</v>
      </c>
      <c r="E24" s="141" t="s">
        <v>63</v>
      </c>
      <c r="F24" s="63" t="s">
        <v>63</v>
      </c>
      <c r="G24" s="134" t="str">
        <f t="shared" ref="G24" si="30">IF(AND(P24&gt;0,P24&lt;&gt;20),"Inkorrekte Eingabe",IF(P24&lt;&gt;0,"Korrekte Eingabe",""))</f>
        <v>Korrekte Eingabe</v>
      </c>
      <c r="J24">
        <f t="shared" si="5"/>
        <v>1</v>
      </c>
      <c r="K24">
        <f t="shared" si="6"/>
        <v>1</v>
      </c>
      <c r="L24">
        <f t="shared" si="7"/>
        <v>1</v>
      </c>
      <c r="M24" s="99">
        <f t="shared" ref="M24" si="31">IF(E24&lt;&gt;"",1,0)</f>
        <v>1</v>
      </c>
      <c r="N24">
        <f t="shared" si="9"/>
        <v>1</v>
      </c>
      <c r="O24">
        <f t="shared" si="10"/>
        <v>5</v>
      </c>
      <c r="P24" s="127">
        <f t="shared" ref="P24" si="32">SUM(O24:O27)</f>
        <v>20</v>
      </c>
      <c r="Q24" s="127">
        <f t="shared" ref="Q24" si="33">IF(AND(P24&gt;0,P24&lt;&gt;20),1,IF(P24=0,2,0))</f>
        <v>0</v>
      </c>
    </row>
    <row r="25" spans="1:17">
      <c r="A25" s="140"/>
      <c r="B25" s="95" t="s">
        <v>63</v>
      </c>
      <c r="C25" s="95" t="s">
        <v>63</v>
      </c>
      <c r="D25" s="96" t="s">
        <v>114</v>
      </c>
      <c r="E25" s="142"/>
      <c r="F25" s="95" t="s">
        <v>63</v>
      </c>
      <c r="G25" s="144"/>
      <c r="J25">
        <f t="shared" si="5"/>
        <v>1</v>
      </c>
      <c r="K25">
        <f t="shared" si="6"/>
        <v>1</v>
      </c>
      <c r="L25">
        <f t="shared" si="7"/>
        <v>1</v>
      </c>
      <c r="M25" s="99">
        <f t="shared" ref="M25" si="34">IF(E24&lt;&gt;"",1,0)</f>
        <v>1</v>
      </c>
      <c r="N25">
        <f t="shared" si="9"/>
        <v>1</v>
      </c>
      <c r="O25">
        <f t="shared" si="10"/>
        <v>5</v>
      </c>
      <c r="P25" s="127"/>
      <c r="Q25" s="127"/>
    </row>
    <row r="26" spans="1:17">
      <c r="A26" s="140"/>
      <c r="B26" s="95" t="s">
        <v>63</v>
      </c>
      <c r="C26" s="95" t="s">
        <v>63</v>
      </c>
      <c r="D26" s="96" t="s">
        <v>63</v>
      </c>
      <c r="E26" s="142"/>
      <c r="F26" s="95" t="s">
        <v>63</v>
      </c>
      <c r="G26" s="144"/>
      <c r="J26">
        <f t="shared" si="5"/>
        <v>1</v>
      </c>
      <c r="K26">
        <f t="shared" si="6"/>
        <v>1</v>
      </c>
      <c r="L26">
        <f t="shared" si="7"/>
        <v>1</v>
      </c>
      <c r="M26" s="99">
        <f t="shared" ref="M26" si="35">IF(E24&lt;&gt;"",1,0)</f>
        <v>1</v>
      </c>
      <c r="N26">
        <f t="shared" si="9"/>
        <v>1</v>
      </c>
      <c r="O26">
        <f t="shared" si="10"/>
        <v>5</v>
      </c>
      <c r="P26" s="127"/>
      <c r="Q26" s="127"/>
    </row>
    <row r="27" spans="1:17" ht="15" thickBot="1">
      <c r="A27" s="133"/>
      <c r="B27" s="65" t="s">
        <v>63</v>
      </c>
      <c r="C27" s="65" t="s">
        <v>63</v>
      </c>
      <c r="D27" s="65" t="s">
        <v>63</v>
      </c>
      <c r="E27" s="143"/>
      <c r="F27" s="65" t="s">
        <v>63</v>
      </c>
      <c r="G27" s="135"/>
      <c r="J27">
        <f t="shared" si="5"/>
        <v>1</v>
      </c>
      <c r="K27">
        <f t="shared" si="6"/>
        <v>1</v>
      </c>
      <c r="L27">
        <f t="shared" si="7"/>
        <v>1</v>
      </c>
      <c r="M27" s="99">
        <f t="shared" ref="M27" si="36">IF(E24&lt;&gt;"",1,0)</f>
        <v>1</v>
      </c>
      <c r="N27">
        <f t="shared" si="9"/>
        <v>1</v>
      </c>
      <c r="O27">
        <f t="shared" si="10"/>
        <v>5</v>
      </c>
      <c r="P27" s="127"/>
      <c r="Q27" s="127"/>
    </row>
    <row r="28" spans="1:17">
      <c r="A28" s="132">
        <v>6</v>
      </c>
      <c r="B28" s="63" t="s">
        <v>63</v>
      </c>
      <c r="C28" s="63" t="s">
        <v>63</v>
      </c>
      <c r="D28" s="64" t="s">
        <v>63</v>
      </c>
      <c r="E28" s="141" t="s">
        <v>63</v>
      </c>
      <c r="F28" s="63" t="s">
        <v>63</v>
      </c>
      <c r="G28" s="134" t="str">
        <f t="shared" ref="G28" si="37">IF(AND(P28&gt;0,P28&lt;&gt;20),"Inkorrekte Eingabe",IF(P28&lt;&gt;0,"Korrekte Eingabe",""))</f>
        <v>Korrekte Eingabe</v>
      </c>
      <c r="J28">
        <f t="shared" si="5"/>
        <v>1</v>
      </c>
      <c r="K28">
        <f t="shared" si="6"/>
        <v>1</v>
      </c>
      <c r="L28">
        <f t="shared" si="7"/>
        <v>1</v>
      </c>
      <c r="M28" s="99">
        <f t="shared" ref="M28" si="38">IF(E28&lt;&gt;"",1,0)</f>
        <v>1</v>
      </c>
      <c r="N28">
        <f t="shared" si="9"/>
        <v>1</v>
      </c>
      <c r="O28">
        <f t="shared" si="10"/>
        <v>5</v>
      </c>
      <c r="P28" s="127">
        <f t="shared" ref="P28" si="39">SUM(O28:O31)</f>
        <v>20</v>
      </c>
      <c r="Q28" s="127">
        <f t="shared" ref="Q28" si="40">IF(AND(P28&gt;0,P28&lt;&gt;20),1,IF(P28=0,2,0))</f>
        <v>0</v>
      </c>
    </row>
    <row r="29" spans="1:17">
      <c r="A29" s="140"/>
      <c r="B29" s="95" t="s">
        <v>63</v>
      </c>
      <c r="C29" s="95" t="s">
        <v>63</v>
      </c>
      <c r="D29" s="96" t="s">
        <v>63</v>
      </c>
      <c r="E29" s="142"/>
      <c r="F29" s="95" t="s">
        <v>63</v>
      </c>
      <c r="G29" s="144"/>
      <c r="J29">
        <f t="shared" si="5"/>
        <v>1</v>
      </c>
      <c r="K29">
        <f t="shared" si="6"/>
        <v>1</v>
      </c>
      <c r="L29">
        <f t="shared" si="7"/>
        <v>1</v>
      </c>
      <c r="M29" s="99">
        <f t="shared" ref="M29" si="41">IF(E28&lt;&gt;"",1,0)</f>
        <v>1</v>
      </c>
      <c r="N29">
        <f t="shared" si="9"/>
        <v>1</v>
      </c>
      <c r="O29">
        <f t="shared" si="10"/>
        <v>5</v>
      </c>
      <c r="P29" s="127"/>
      <c r="Q29" s="127"/>
    </row>
    <row r="30" spans="1:17">
      <c r="A30" s="140"/>
      <c r="B30" s="95" t="s">
        <v>63</v>
      </c>
      <c r="C30" s="95" t="s">
        <v>63</v>
      </c>
      <c r="D30" s="96" t="s">
        <v>63</v>
      </c>
      <c r="E30" s="142"/>
      <c r="F30" s="95" t="s">
        <v>63</v>
      </c>
      <c r="G30" s="144"/>
      <c r="J30">
        <f t="shared" si="5"/>
        <v>1</v>
      </c>
      <c r="K30">
        <f t="shared" si="6"/>
        <v>1</v>
      </c>
      <c r="L30">
        <f t="shared" si="7"/>
        <v>1</v>
      </c>
      <c r="M30" s="99">
        <f t="shared" ref="M30" si="42">IF(E28&lt;&gt;"",1,0)</f>
        <v>1</v>
      </c>
      <c r="N30">
        <f t="shared" si="9"/>
        <v>1</v>
      </c>
      <c r="O30">
        <f t="shared" si="10"/>
        <v>5</v>
      </c>
      <c r="P30" s="127"/>
      <c r="Q30" s="127"/>
    </row>
    <row r="31" spans="1:17" ht="15" thickBot="1">
      <c r="A31" s="133"/>
      <c r="B31" s="65" t="s">
        <v>63</v>
      </c>
      <c r="C31" s="65" t="s">
        <v>63</v>
      </c>
      <c r="D31" s="65" t="s">
        <v>63</v>
      </c>
      <c r="E31" s="143"/>
      <c r="F31" s="65" t="s">
        <v>63</v>
      </c>
      <c r="G31" s="135"/>
      <c r="J31">
        <f t="shared" si="5"/>
        <v>1</v>
      </c>
      <c r="K31">
        <f t="shared" si="6"/>
        <v>1</v>
      </c>
      <c r="L31">
        <f t="shared" si="7"/>
        <v>1</v>
      </c>
      <c r="M31" s="99">
        <f t="shared" ref="M31" si="43">IF(E28&lt;&gt;"",1,0)</f>
        <v>1</v>
      </c>
      <c r="N31">
        <f t="shared" si="9"/>
        <v>1</v>
      </c>
      <c r="O31">
        <f t="shared" si="10"/>
        <v>5</v>
      </c>
      <c r="P31" s="127"/>
      <c r="Q31" s="127"/>
    </row>
    <row r="32" spans="1:17">
      <c r="A32" s="132">
        <v>7</v>
      </c>
      <c r="B32" s="63" t="s">
        <v>63</v>
      </c>
      <c r="C32" s="63" t="s">
        <v>63</v>
      </c>
      <c r="D32" s="64" t="s">
        <v>63</v>
      </c>
      <c r="E32" s="141" t="s">
        <v>63</v>
      </c>
      <c r="F32" s="63" t="s">
        <v>63</v>
      </c>
      <c r="G32" s="134" t="str">
        <f t="shared" ref="G32" si="44">IF(AND(P32&gt;0,P32&lt;&gt;20),"Inkorrekte Eingabe",IF(P32&lt;&gt;0,"Korrekte Eingabe",""))</f>
        <v>Korrekte Eingabe</v>
      </c>
      <c r="J32">
        <f t="shared" si="5"/>
        <v>1</v>
      </c>
      <c r="K32">
        <f t="shared" si="6"/>
        <v>1</v>
      </c>
      <c r="L32">
        <f t="shared" si="7"/>
        <v>1</v>
      </c>
      <c r="M32" s="99">
        <f t="shared" ref="M32" si="45">IF(E32&lt;&gt;"",1,0)</f>
        <v>1</v>
      </c>
      <c r="N32">
        <f t="shared" si="9"/>
        <v>1</v>
      </c>
      <c r="O32">
        <f t="shared" si="10"/>
        <v>5</v>
      </c>
      <c r="P32" s="127">
        <f t="shared" ref="P32" si="46">SUM(O32:O35)</f>
        <v>20</v>
      </c>
      <c r="Q32" s="127">
        <f t="shared" ref="Q32" si="47">IF(AND(P32&gt;0,P32&lt;&gt;20),1,IF(P32=0,2,0))</f>
        <v>0</v>
      </c>
    </row>
    <row r="33" spans="1:17">
      <c r="A33" s="140"/>
      <c r="B33" s="95" t="s">
        <v>63</v>
      </c>
      <c r="C33" s="95" t="s">
        <v>63</v>
      </c>
      <c r="D33" s="96" t="s">
        <v>113</v>
      </c>
      <c r="E33" s="142"/>
      <c r="F33" s="95" t="s">
        <v>63</v>
      </c>
      <c r="G33" s="144"/>
      <c r="J33">
        <f t="shared" si="5"/>
        <v>1</v>
      </c>
      <c r="K33">
        <f t="shared" si="6"/>
        <v>1</v>
      </c>
      <c r="L33">
        <f t="shared" si="7"/>
        <v>1</v>
      </c>
      <c r="M33" s="99">
        <f t="shared" ref="M33" si="48">IF(E32&lt;&gt;"",1,0)</f>
        <v>1</v>
      </c>
      <c r="N33">
        <f t="shared" si="9"/>
        <v>1</v>
      </c>
      <c r="O33">
        <f t="shared" si="10"/>
        <v>5</v>
      </c>
      <c r="P33" s="127"/>
      <c r="Q33" s="127"/>
    </row>
    <row r="34" spans="1:17">
      <c r="A34" s="140"/>
      <c r="B34" s="95" t="s">
        <v>63</v>
      </c>
      <c r="C34" s="95" t="s">
        <v>63</v>
      </c>
      <c r="D34" s="96" t="s">
        <v>63</v>
      </c>
      <c r="E34" s="142"/>
      <c r="F34" s="95" t="s">
        <v>63</v>
      </c>
      <c r="G34" s="144"/>
      <c r="J34">
        <f t="shared" si="5"/>
        <v>1</v>
      </c>
      <c r="K34">
        <f t="shared" si="6"/>
        <v>1</v>
      </c>
      <c r="L34">
        <f t="shared" si="7"/>
        <v>1</v>
      </c>
      <c r="M34" s="99">
        <f t="shared" ref="M34" si="49">IF(E32&lt;&gt;"",1,0)</f>
        <v>1</v>
      </c>
      <c r="N34">
        <f t="shared" si="9"/>
        <v>1</v>
      </c>
      <c r="O34">
        <f t="shared" si="10"/>
        <v>5</v>
      </c>
      <c r="P34" s="127"/>
      <c r="Q34" s="127"/>
    </row>
    <row r="35" spans="1:17" ht="15" thickBot="1">
      <c r="A35" s="133"/>
      <c r="B35" s="65" t="s">
        <v>63</v>
      </c>
      <c r="C35" s="65" t="s">
        <v>63</v>
      </c>
      <c r="D35" s="65" t="s">
        <v>63</v>
      </c>
      <c r="E35" s="143"/>
      <c r="F35" s="65" t="s">
        <v>63</v>
      </c>
      <c r="G35" s="135"/>
      <c r="J35">
        <f t="shared" si="5"/>
        <v>1</v>
      </c>
      <c r="K35">
        <f t="shared" si="6"/>
        <v>1</v>
      </c>
      <c r="L35">
        <f t="shared" si="7"/>
        <v>1</v>
      </c>
      <c r="M35" s="99">
        <f t="shared" ref="M35" si="50">IF(E32&lt;&gt;"",1,0)</f>
        <v>1</v>
      </c>
      <c r="N35">
        <f t="shared" si="9"/>
        <v>1</v>
      </c>
      <c r="O35">
        <f t="shared" si="10"/>
        <v>5</v>
      </c>
      <c r="P35" s="127"/>
      <c r="Q35" s="127"/>
    </row>
    <row r="36" spans="1:17">
      <c r="A36" s="132">
        <v>8</v>
      </c>
      <c r="B36" s="63" t="s">
        <v>63</v>
      </c>
      <c r="C36" s="63" t="s">
        <v>63</v>
      </c>
      <c r="D36" s="64" t="s">
        <v>63</v>
      </c>
      <c r="E36" s="141" t="s">
        <v>63</v>
      </c>
      <c r="F36" s="63" t="s">
        <v>63</v>
      </c>
      <c r="G36" s="134" t="str">
        <f t="shared" ref="G36" si="51">IF(AND(P36&gt;0,P36&lt;&gt;20),"Inkorrekte Eingabe",IF(P36&lt;&gt;0,"Korrekte Eingabe",""))</f>
        <v>Korrekte Eingabe</v>
      </c>
      <c r="J36">
        <f t="shared" ref="J36:J43" si="52">IF(B36&lt;&gt;"",1,0)</f>
        <v>1</v>
      </c>
      <c r="K36">
        <f t="shared" ref="K36:K43" si="53">IF(C36&lt;&gt;"",1,0)</f>
        <v>1</v>
      </c>
      <c r="L36">
        <f t="shared" ref="L36:L43" si="54">IF(D36&lt;&gt;"",1,0)</f>
        <v>1</v>
      </c>
      <c r="M36" s="99">
        <f t="shared" ref="M36" si="55">IF(E36&lt;&gt;"",1,0)</f>
        <v>1</v>
      </c>
      <c r="N36">
        <f t="shared" ref="N36:N43" si="56">IF(F36&lt;&gt;"",1,0)</f>
        <v>1</v>
      </c>
      <c r="O36">
        <f t="shared" ref="O36:O43" si="57">COUNTIF(J36:N36,1)</f>
        <v>5</v>
      </c>
      <c r="P36" s="127">
        <f t="shared" ref="P36" si="58">SUM(O36:O39)</f>
        <v>20</v>
      </c>
      <c r="Q36" s="127">
        <f t="shared" ref="Q36" si="59">IF(AND(P36&gt;0,P36&lt;&gt;20),1,IF(P36=0,2,0))</f>
        <v>0</v>
      </c>
    </row>
    <row r="37" spans="1:17">
      <c r="A37" s="140"/>
      <c r="B37" s="95" t="s">
        <v>63</v>
      </c>
      <c r="C37" s="95" t="s">
        <v>63</v>
      </c>
      <c r="D37" s="96" t="s">
        <v>63</v>
      </c>
      <c r="E37" s="142"/>
      <c r="F37" s="95" t="s">
        <v>63</v>
      </c>
      <c r="G37" s="144"/>
      <c r="J37">
        <f t="shared" si="52"/>
        <v>1</v>
      </c>
      <c r="K37">
        <f t="shared" si="53"/>
        <v>1</v>
      </c>
      <c r="L37">
        <f t="shared" si="54"/>
        <v>1</v>
      </c>
      <c r="M37" s="99">
        <f t="shared" ref="M37" si="60">IF(E36&lt;&gt;"",1,0)</f>
        <v>1</v>
      </c>
      <c r="N37">
        <f t="shared" si="56"/>
        <v>1</v>
      </c>
      <c r="O37">
        <f t="shared" si="57"/>
        <v>5</v>
      </c>
      <c r="P37" s="127"/>
      <c r="Q37" s="127"/>
    </row>
    <row r="38" spans="1:17">
      <c r="A38" s="140"/>
      <c r="B38" s="95" t="s">
        <v>63</v>
      </c>
      <c r="C38" s="95" t="s">
        <v>63</v>
      </c>
      <c r="D38" s="96" t="s">
        <v>63</v>
      </c>
      <c r="E38" s="142"/>
      <c r="F38" s="95" t="s">
        <v>63</v>
      </c>
      <c r="G38" s="144"/>
      <c r="J38">
        <f t="shared" si="52"/>
        <v>1</v>
      </c>
      <c r="K38">
        <f t="shared" si="53"/>
        <v>1</v>
      </c>
      <c r="L38">
        <f t="shared" si="54"/>
        <v>1</v>
      </c>
      <c r="M38" s="99">
        <f t="shared" ref="M38" si="61">IF(E36&lt;&gt;"",1,0)</f>
        <v>1</v>
      </c>
      <c r="N38">
        <f t="shared" si="56"/>
        <v>1</v>
      </c>
      <c r="O38">
        <f t="shared" si="57"/>
        <v>5</v>
      </c>
      <c r="P38" s="127"/>
      <c r="Q38" s="127"/>
    </row>
    <row r="39" spans="1:17" ht="15" thickBot="1">
      <c r="A39" s="133"/>
      <c r="B39" s="65" t="s">
        <v>63</v>
      </c>
      <c r="C39" s="65" t="s">
        <v>63</v>
      </c>
      <c r="D39" s="65" t="s">
        <v>63</v>
      </c>
      <c r="E39" s="143"/>
      <c r="F39" s="65" t="s">
        <v>63</v>
      </c>
      <c r="G39" s="135"/>
      <c r="J39">
        <f t="shared" si="52"/>
        <v>1</v>
      </c>
      <c r="K39">
        <f t="shared" si="53"/>
        <v>1</v>
      </c>
      <c r="L39">
        <f t="shared" si="54"/>
        <v>1</v>
      </c>
      <c r="M39" s="99">
        <f t="shared" ref="M39" si="62">IF(E36&lt;&gt;"",1,0)</f>
        <v>1</v>
      </c>
      <c r="N39">
        <f t="shared" si="56"/>
        <v>1</v>
      </c>
      <c r="O39">
        <f t="shared" si="57"/>
        <v>5</v>
      </c>
      <c r="P39" s="127"/>
      <c r="Q39" s="127"/>
    </row>
    <row r="40" spans="1:17">
      <c r="A40" s="132">
        <v>9</v>
      </c>
      <c r="B40" s="63" t="s">
        <v>63</v>
      </c>
      <c r="C40" s="63" t="s">
        <v>63</v>
      </c>
      <c r="D40" s="64" t="s">
        <v>63</v>
      </c>
      <c r="E40" s="141" t="s">
        <v>63</v>
      </c>
      <c r="F40" s="63" t="s">
        <v>63</v>
      </c>
      <c r="G40" s="134" t="str">
        <f t="shared" ref="G40" si="63">IF(AND(P40&gt;0,P40&lt;&gt;20),"Inkorrekte Eingabe",IF(P40&lt;&gt;0,"Korrekte Eingabe",""))</f>
        <v>Korrekte Eingabe</v>
      </c>
      <c r="J40">
        <f t="shared" si="52"/>
        <v>1</v>
      </c>
      <c r="K40">
        <f t="shared" si="53"/>
        <v>1</v>
      </c>
      <c r="L40">
        <f t="shared" si="54"/>
        <v>1</v>
      </c>
      <c r="M40" s="99">
        <f t="shared" ref="M40" si="64">IF(E40&lt;&gt;"",1,0)</f>
        <v>1</v>
      </c>
      <c r="N40">
        <f t="shared" si="56"/>
        <v>1</v>
      </c>
      <c r="O40">
        <f t="shared" si="57"/>
        <v>5</v>
      </c>
      <c r="P40" s="127">
        <f t="shared" ref="P40" si="65">SUM(O40:O43)</f>
        <v>20</v>
      </c>
      <c r="Q40" s="127">
        <f t="shared" ref="Q40" si="66">IF(AND(P40&gt;0,P40&lt;&gt;20),1,IF(P40=0,2,0))</f>
        <v>0</v>
      </c>
    </row>
    <row r="41" spans="1:17">
      <c r="A41" s="140"/>
      <c r="B41" s="95" t="s">
        <v>63</v>
      </c>
      <c r="C41" s="95" t="s">
        <v>63</v>
      </c>
      <c r="D41" s="96" t="s">
        <v>63</v>
      </c>
      <c r="E41" s="142"/>
      <c r="F41" s="95" t="s">
        <v>63</v>
      </c>
      <c r="G41" s="144"/>
      <c r="J41">
        <f t="shared" si="52"/>
        <v>1</v>
      </c>
      <c r="K41">
        <f t="shared" si="53"/>
        <v>1</v>
      </c>
      <c r="L41">
        <f t="shared" si="54"/>
        <v>1</v>
      </c>
      <c r="M41" s="99">
        <f t="shared" ref="M41" si="67">IF(E40&lt;&gt;"",1,0)</f>
        <v>1</v>
      </c>
      <c r="N41">
        <f t="shared" si="56"/>
        <v>1</v>
      </c>
      <c r="O41">
        <f t="shared" si="57"/>
        <v>5</v>
      </c>
      <c r="P41" s="127"/>
      <c r="Q41" s="127"/>
    </row>
    <row r="42" spans="1:17">
      <c r="A42" s="140"/>
      <c r="B42" s="95" t="s">
        <v>63</v>
      </c>
      <c r="C42" s="95" t="s">
        <v>63</v>
      </c>
      <c r="D42" s="96" t="s">
        <v>63</v>
      </c>
      <c r="E42" s="142"/>
      <c r="F42" s="95" t="s">
        <v>63</v>
      </c>
      <c r="G42" s="144"/>
      <c r="J42">
        <f t="shared" si="52"/>
        <v>1</v>
      </c>
      <c r="K42">
        <f t="shared" si="53"/>
        <v>1</v>
      </c>
      <c r="L42">
        <f t="shared" si="54"/>
        <v>1</v>
      </c>
      <c r="M42" s="99">
        <f t="shared" ref="M42" si="68">IF(E40&lt;&gt;"",1,0)</f>
        <v>1</v>
      </c>
      <c r="N42">
        <f t="shared" si="56"/>
        <v>1</v>
      </c>
      <c r="O42">
        <f t="shared" si="57"/>
        <v>5</v>
      </c>
      <c r="P42" s="127"/>
      <c r="Q42" s="127"/>
    </row>
    <row r="43" spans="1:17" ht="15" thickBot="1">
      <c r="A43" s="133"/>
      <c r="B43" s="65" t="s">
        <v>63</v>
      </c>
      <c r="C43" s="65" t="s">
        <v>63</v>
      </c>
      <c r="D43" s="65" t="s">
        <v>63</v>
      </c>
      <c r="E43" s="143"/>
      <c r="F43" s="65" t="s">
        <v>63</v>
      </c>
      <c r="G43" s="135"/>
      <c r="J43">
        <f t="shared" si="52"/>
        <v>1</v>
      </c>
      <c r="K43">
        <f t="shared" si="53"/>
        <v>1</v>
      </c>
      <c r="L43">
        <f t="shared" si="54"/>
        <v>1</v>
      </c>
      <c r="M43" s="99">
        <f t="shared" ref="M43" si="69">IF(E40&lt;&gt;"",1,0)</f>
        <v>1</v>
      </c>
      <c r="N43">
        <f t="shared" si="56"/>
        <v>1</v>
      </c>
      <c r="O43">
        <f t="shared" si="57"/>
        <v>5</v>
      </c>
      <c r="P43" s="127"/>
      <c r="Q43" s="127"/>
    </row>
    <row r="44" spans="1:17">
      <c r="A44" s="132">
        <v>10</v>
      </c>
      <c r="B44" s="63" t="s">
        <v>63</v>
      </c>
      <c r="C44" s="63" t="s">
        <v>63</v>
      </c>
      <c r="D44" s="64" t="s">
        <v>63</v>
      </c>
      <c r="E44" s="141" t="s">
        <v>63</v>
      </c>
      <c r="F44" s="63" t="s">
        <v>63</v>
      </c>
      <c r="G44" s="134" t="str">
        <f t="shared" ref="G44" si="70">IF(AND(P44&gt;0,P44&lt;&gt;20),"Inkorrekte Eingabe",IF(P44&lt;&gt;0,"Korrekte Eingabe",""))</f>
        <v>Korrekte Eingabe</v>
      </c>
      <c r="J44">
        <f t="shared" ref="J44:J47" si="71">IF(B44&lt;&gt;"",1,0)</f>
        <v>1</v>
      </c>
      <c r="K44">
        <f t="shared" ref="K44:K47" si="72">IF(C44&lt;&gt;"",1,0)</f>
        <v>1</v>
      </c>
      <c r="L44">
        <f t="shared" ref="L44:L47" si="73">IF(D44&lt;&gt;"",1,0)</f>
        <v>1</v>
      </c>
      <c r="M44" s="99">
        <f t="shared" ref="M44" si="74">IF(E44&lt;&gt;"",1,0)</f>
        <v>1</v>
      </c>
      <c r="N44">
        <f t="shared" ref="N44:N47" si="75">IF(F44&lt;&gt;"",1,0)</f>
        <v>1</v>
      </c>
      <c r="O44">
        <f t="shared" ref="O44:O47" si="76">COUNTIF(J44:N44,1)</f>
        <v>5</v>
      </c>
      <c r="P44" s="127">
        <f t="shared" ref="P44" si="77">SUM(O44:O47)</f>
        <v>20</v>
      </c>
      <c r="Q44" s="127">
        <f t="shared" ref="Q44" si="78">IF(AND(P44&gt;0,P44&lt;&gt;20),1,IF(P44=0,2,0))</f>
        <v>0</v>
      </c>
    </row>
    <row r="45" spans="1:17">
      <c r="A45" s="140"/>
      <c r="B45" s="95" t="s">
        <v>63</v>
      </c>
      <c r="C45" s="95" t="s">
        <v>63</v>
      </c>
      <c r="D45" s="96" t="s">
        <v>63</v>
      </c>
      <c r="E45" s="142"/>
      <c r="F45" s="95" t="s">
        <v>63</v>
      </c>
      <c r="G45" s="144"/>
      <c r="J45">
        <f t="shared" si="71"/>
        <v>1</v>
      </c>
      <c r="K45">
        <f t="shared" si="72"/>
        <v>1</v>
      </c>
      <c r="L45">
        <f t="shared" si="73"/>
        <v>1</v>
      </c>
      <c r="M45" s="99">
        <f t="shared" ref="M45" si="79">IF(E44&lt;&gt;"",1,0)</f>
        <v>1</v>
      </c>
      <c r="N45">
        <f t="shared" si="75"/>
        <v>1</v>
      </c>
      <c r="O45">
        <f t="shared" si="76"/>
        <v>5</v>
      </c>
      <c r="P45" s="127"/>
      <c r="Q45" s="127"/>
    </row>
    <row r="46" spans="1:17">
      <c r="A46" s="140"/>
      <c r="B46" s="95" t="s">
        <v>63</v>
      </c>
      <c r="C46" s="95" t="s">
        <v>63</v>
      </c>
      <c r="D46" s="96" t="s">
        <v>63</v>
      </c>
      <c r="E46" s="142"/>
      <c r="F46" s="95" t="s">
        <v>63</v>
      </c>
      <c r="G46" s="144"/>
      <c r="J46">
        <f t="shared" si="71"/>
        <v>1</v>
      </c>
      <c r="K46">
        <f t="shared" si="72"/>
        <v>1</v>
      </c>
      <c r="L46">
        <f t="shared" si="73"/>
        <v>1</v>
      </c>
      <c r="M46" s="99">
        <f t="shared" ref="M46" si="80">IF(E44&lt;&gt;"",1,0)</f>
        <v>1</v>
      </c>
      <c r="N46">
        <f t="shared" si="75"/>
        <v>1</v>
      </c>
      <c r="O46">
        <f t="shared" si="76"/>
        <v>5</v>
      </c>
      <c r="P46" s="127"/>
      <c r="Q46" s="127"/>
    </row>
    <row r="47" spans="1:17" ht="15" thickBot="1">
      <c r="A47" s="133"/>
      <c r="B47" s="65" t="s">
        <v>63</v>
      </c>
      <c r="C47" s="65" t="s">
        <v>63</v>
      </c>
      <c r="D47" s="65" t="s">
        <v>63</v>
      </c>
      <c r="E47" s="143"/>
      <c r="F47" s="65" t="s">
        <v>63</v>
      </c>
      <c r="G47" s="135"/>
      <c r="J47">
        <f t="shared" si="71"/>
        <v>1</v>
      </c>
      <c r="K47">
        <f t="shared" si="72"/>
        <v>1</v>
      </c>
      <c r="L47">
        <f t="shared" si="73"/>
        <v>1</v>
      </c>
      <c r="M47" s="99">
        <f t="shared" ref="M47" si="81">IF(E44&lt;&gt;"",1,0)</f>
        <v>1</v>
      </c>
      <c r="N47">
        <f t="shared" si="75"/>
        <v>1</v>
      </c>
      <c r="O47">
        <f t="shared" si="76"/>
        <v>5</v>
      </c>
      <c r="P47" s="127"/>
      <c r="Q47" s="127"/>
    </row>
  </sheetData>
  <mergeCells count="51">
    <mergeCell ref="A44:A47"/>
    <mergeCell ref="E44:E47"/>
    <mergeCell ref="G44:G47"/>
    <mergeCell ref="P44:P47"/>
    <mergeCell ref="Q44:Q47"/>
    <mergeCell ref="Q36:Q39"/>
    <mergeCell ref="A40:A43"/>
    <mergeCell ref="E40:E43"/>
    <mergeCell ref="G40:G43"/>
    <mergeCell ref="P40:P43"/>
    <mergeCell ref="Q40:Q43"/>
    <mergeCell ref="A36:A39"/>
    <mergeCell ref="E36:E39"/>
    <mergeCell ref="G36:G39"/>
    <mergeCell ref="P36:P39"/>
    <mergeCell ref="A32:A35"/>
    <mergeCell ref="E32:E35"/>
    <mergeCell ref="G32:G35"/>
    <mergeCell ref="P32:P35"/>
    <mergeCell ref="Q32:Q35"/>
    <mergeCell ref="A28:A31"/>
    <mergeCell ref="E28:E31"/>
    <mergeCell ref="G28:G31"/>
    <mergeCell ref="P28:P31"/>
    <mergeCell ref="Q28:Q31"/>
    <mergeCell ref="A24:A27"/>
    <mergeCell ref="E24:E27"/>
    <mergeCell ref="G24:G27"/>
    <mergeCell ref="P24:P27"/>
    <mergeCell ref="Q24:Q27"/>
    <mergeCell ref="A20:A23"/>
    <mergeCell ref="E20:E23"/>
    <mergeCell ref="G20:G23"/>
    <mergeCell ref="P20:P23"/>
    <mergeCell ref="Q20:Q23"/>
    <mergeCell ref="A16:A19"/>
    <mergeCell ref="E16:E19"/>
    <mergeCell ref="G16:G19"/>
    <mergeCell ref="P16:P19"/>
    <mergeCell ref="Q16:Q19"/>
    <mergeCell ref="A12:A15"/>
    <mergeCell ref="E12:E15"/>
    <mergeCell ref="G12:G15"/>
    <mergeCell ref="P12:P15"/>
    <mergeCell ref="Q12:Q15"/>
    <mergeCell ref="Q8:Q11"/>
    <mergeCell ref="C5:D5"/>
    <mergeCell ref="A8:A11"/>
    <mergeCell ref="E8:E11"/>
    <mergeCell ref="G8:G11"/>
    <mergeCell ref="P8:P11"/>
  </mergeCells>
  <conditionalFormatting sqref="G8:G10 G12:G14 G16:G18 G20:G22 G24:G26 G28:G30 G32:G34 G36:G38 G40:G42 G44:G46">
    <cfRule type="expression" dxfId="87" priority="2">
      <formula>P8=20</formula>
    </cfRule>
  </conditionalFormatting>
  <conditionalFormatting sqref="G8:G47">
    <cfRule type="expression" dxfId="86" priority="1">
      <formula>AND(P8&lt;&gt;20,P8&lt;&gt;0)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22"/>
  <sheetViews>
    <sheetView workbookViewId="0">
      <selection activeCell="B9" sqref="B9"/>
    </sheetView>
  </sheetViews>
  <sheetFormatPr baseColWidth="10" defaultRowHeight="14"/>
  <cols>
    <col min="1" max="1" width="10.83203125" style="8"/>
    <col min="2" max="3" width="25.6640625" style="8" customWidth="1"/>
    <col min="4" max="4" width="20.5" style="8" customWidth="1"/>
    <col min="5" max="6" width="25.6640625" style="8" customWidth="1"/>
    <col min="7" max="7" width="26.83203125" style="8" customWidth="1"/>
    <col min="8" max="8" width="3.83203125" style="8" customWidth="1"/>
    <col min="9" max="9" width="1.1640625" style="8" hidden="1" customWidth="1"/>
    <col min="10" max="15" width="2" style="8" hidden="1" customWidth="1"/>
    <col min="16" max="16" width="8.5" style="8" hidden="1" customWidth="1"/>
    <col min="17" max="17" width="7.33203125" style="8" customWidth="1"/>
    <col min="18" max="18" width="2" style="8" bestFit="1" customWidth="1"/>
    <col min="19" max="16384" width="10.83203125" style="8"/>
  </cols>
  <sheetData>
    <row r="1" spans="1:18" ht="15" thickBot="1"/>
    <row r="2" spans="1:18" ht="18" customHeight="1">
      <c r="A2" s="73"/>
      <c r="B2" s="74" t="s">
        <v>59</v>
      </c>
      <c r="C2" s="75">
        <v>10</v>
      </c>
      <c r="D2" s="75"/>
      <c r="E2" s="75"/>
      <c r="F2" s="61" t="s">
        <v>109</v>
      </c>
    </row>
    <row r="3" spans="1:18" ht="18" customHeight="1" thickBot="1">
      <c r="A3" s="73"/>
      <c r="B3" s="76" t="s">
        <v>60</v>
      </c>
      <c r="C3" s="77" t="str">
        <f>VLOOKUP(C2,Help!$A$2:$G$50,3,FALSE)</f>
        <v>MM AX, A-F 1x</v>
      </c>
      <c r="D3" s="77"/>
      <c r="E3" s="77"/>
      <c r="F3" s="62" t="s">
        <v>108</v>
      </c>
    </row>
    <row r="4" spans="1:18" ht="15" thickBot="1">
      <c r="B4" s="78"/>
      <c r="C4" s="40"/>
    </row>
    <row r="5" spans="1:18" ht="18" customHeight="1" thickBot="1">
      <c r="B5" s="79" t="s">
        <v>62</v>
      </c>
      <c r="C5" s="139" t="str">
        <f>Vereinsdaten!D4</f>
        <v>1.WRC Lia</v>
      </c>
      <c r="D5" s="139"/>
      <c r="E5" s="80" t="s">
        <v>64</v>
      </c>
      <c r="F5" s="81">
        <f>COUNTIF(P8:P22,0)</f>
        <v>1</v>
      </c>
      <c r="G5" s="82" t="str">
        <f>IF(COUNTIF(P8:P22,1),CONCATENATE("(",COUNTIF(P8:P22,1),")"," inkorrekte Eingabe(n)"),"")</f>
        <v/>
      </c>
    </row>
    <row r="6" spans="1:18" ht="15" thickBot="1"/>
    <row r="7" spans="1:18" ht="15" thickBot="1">
      <c r="A7" s="83" t="s">
        <v>61</v>
      </c>
      <c r="B7" s="84" t="s">
        <v>54</v>
      </c>
      <c r="C7" s="84" t="s">
        <v>55</v>
      </c>
      <c r="D7" s="84" t="s">
        <v>56</v>
      </c>
      <c r="E7" s="84" t="s">
        <v>58</v>
      </c>
      <c r="F7" s="84" t="s">
        <v>57</v>
      </c>
      <c r="G7" s="85" t="s">
        <v>75</v>
      </c>
    </row>
    <row r="8" spans="1:18" ht="15" thickBot="1">
      <c r="A8" s="86">
        <v>1</v>
      </c>
      <c r="B8" s="69" t="s">
        <v>63</v>
      </c>
      <c r="C8" s="69" t="s">
        <v>63</v>
      </c>
      <c r="D8" s="70" t="s">
        <v>63</v>
      </c>
      <c r="E8" s="69" t="s">
        <v>63</v>
      </c>
      <c r="F8" s="69" t="s">
        <v>63</v>
      </c>
      <c r="G8" s="87" t="str">
        <f>IF(P8=0,"Korrekte Eingabe",IF(P8=2,"","Inkorrekte Eingabe"))</f>
        <v>Korrekte Eingabe</v>
      </c>
      <c r="J8" s="8">
        <f>IF(B8&lt;&gt;"",1,0)</f>
        <v>1</v>
      </c>
      <c r="K8" s="8">
        <f t="shared" ref="K8:M22" si="0">IF(C8&lt;&gt;"",1,0)</f>
        <v>1</v>
      </c>
      <c r="L8" s="8">
        <f t="shared" si="0"/>
        <v>1</v>
      </c>
      <c r="M8" s="73">
        <f>IF(E8&lt;&gt;"",1,0)</f>
        <v>1</v>
      </c>
      <c r="N8" s="8">
        <f t="shared" ref="N8:N22" si="1">IF(F8&lt;&gt;"",1,0)</f>
        <v>1</v>
      </c>
      <c r="O8" s="8">
        <f>COUNTIF(J8:N8,1)</f>
        <v>5</v>
      </c>
      <c r="P8" s="73">
        <f>IF(AND(O8&gt;0,O8&lt;&gt;5),1,IF(O8=0,2,0))</f>
        <v>0</v>
      </c>
      <c r="Q8" s="73"/>
    </row>
    <row r="9" spans="1:18" ht="15" thickBot="1">
      <c r="A9" s="88">
        <v>2</v>
      </c>
      <c r="B9" s="71"/>
      <c r="C9" s="71"/>
      <c r="D9" s="72"/>
      <c r="E9" s="71"/>
      <c r="F9" s="71"/>
      <c r="G9" s="89" t="str">
        <f t="shared" ref="G9:G22" si="2">IF(P9=0,"Korrekte Eingabe",IF(P9=2,"","Inkorrekte Eingabe"))</f>
        <v/>
      </c>
      <c r="J9" s="8">
        <f t="shared" ref="J9:J22" si="3">IF(B9&lt;&gt;"",1,0)</f>
        <v>0</v>
      </c>
      <c r="K9" s="8">
        <f t="shared" si="0"/>
        <v>0</v>
      </c>
      <c r="L9" s="8">
        <f t="shared" si="0"/>
        <v>0</v>
      </c>
      <c r="M9" s="73">
        <f t="shared" si="0"/>
        <v>0</v>
      </c>
      <c r="N9" s="8">
        <f t="shared" si="1"/>
        <v>0</v>
      </c>
      <c r="O9" s="8">
        <f t="shared" ref="O9:O22" si="4">COUNTIF(J9:N9,1)</f>
        <v>0</v>
      </c>
      <c r="P9" s="73">
        <f t="shared" ref="P9:P22" si="5">IF(AND(O9&gt;0,O9&lt;&gt;5),1,IF(O9=0,2,0))</f>
        <v>2</v>
      </c>
      <c r="R9" s="8">
        <f>COUNTIF(P8:P22,1)</f>
        <v>0</v>
      </c>
    </row>
    <row r="10" spans="1:18" ht="15" thickBot="1">
      <c r="A10" s="86">
        <v>3</v>
      </c>
      <c r="B10" s="69"/>
      <c r="C10" s="69"/>
      <c r="D10" s="70"/>
      <c r="E10" s="69"/>
      <c r="F10" s="69"/>
      <c r="G10" s="87" t="str">
        <f t="shared" si="2"/>
        <v/>
      </c>
      <c r="J10" s="8">
        <f t="shared" si="3"/>
        <v>0</v>
      </c>
      <c r="K10" s="8">
        <f t="shared" si="0"/>
        <v>0</v>
      </c>
      <c r="L10" s="8">
        <f t="shared" si="0"/>
        <v>0</v>
      </c>
      <c r="M10" s="73">
        <f t="shared" si="0"/>
        <v>0</v>
      </c>
      <c r="N10" s="8">
        <f t="shared" si="1"/>
        <v>0</v>
      </c>
      <c r="O10" s="8">
        <f t="shared" si="4"/>
        <v>0</v>
      </c>
      <c r="P10" s="73">
        <f t="shared" si="5"/>
        <v>2</v>
      </c>
    </row>
    <row r="11" spans="1:18" ht="15" thickBot="1">
      <c r="A11" s="88">
        <v>4</v>
      </c>
      <c r="B11" s="71"/>
      <c r="C11" s="71"/>
      <c r="D11" s="72"/>
      <c r="E11" s="71"/>
      <c r="F11" s="71"/>
      <c r="G11" s="89" t="str">
        <f t="shared" si="2"/>
        <v/>
      </c>
      <c r="J11" s="8">
        <f t="shared" si="3"/>
        <v>0</v>
      </c>
      <c r="K11" s="8">
        <f t="shared" si="0"/>
        <v>0</v>
      </c>
      <c r="L11" s="8">
        <f t="shared" si="0"/>
        <v>0</v>
      </c>
      <c r="M11" s="73">
        <f t="shared" si="0"/>
        <v>0</v>
      </c>
      <c r="N11" s="8">
        <f t="shared" si="1"/>
        <v>0</v>
      </c>
      <c r="O11" s="8">
        <f t="shared" si="4"/>
        <v>0</v>
      </c>
      <c r="P11" s="73">
        <f t="shared" si="5"/>
        <v>2</v>
      </c>
    </row>
    <row r="12" spans="1:18" ht="15" thickBot="1">
      <c r="A12" s="86">
        <v>5</v>
      </c>
      <c r="B12" s="69"/>
      <c r="C12" s="69"/>
      <c r="D12" s="70"/>
      <c r="E12" s="69"/>
      <c r="F12" s="69"/>
      <c r="G12" s="87" t="str">
        <f t="shared" si="2"/>
        <v/>
      </c>
      <c r="J12" s="8">
        <f t="shared" si="3"/>
        <v>0</v>
      </c>
      <c r="K12" s="8">
        <f t="shared" si="0"/>
        <v>0</v>
      </c>
      <c r="L12" s="8">
        <f t="shared" si="0"/>
        <v>0</v>
      </c>
      <c r="M12" s="73">
        <f t="shared" si="0"/>
        <v>0</v>
      </c>
      <c r="N12" s="8">
        <f t="shared" si="1"/>
        <v>0</v>
      </c>
      <c r="O12" s="8">
        <f t="shared" si="4"/>
        <v>0</v>
      </c>
      <c r="P12" s="73">
        <f t="shared" si="5"/>
        <v>2</v>
      </c>
    </row>
    <row r="13" spans="1:18" ht="15" thickBot="1">
      <c r="A13" s="88">
        <v>6</v>
      </c>
      <c r="B13" s="71"/>
      <c r="C13" s="71"/>
      <c r="D13" s="72"/>
      <c r="E13" s="71"/>
      <c r="F13" s="71"/>
      <c r="G13" s="89" t="str">
        <f t="shared" si="2"/>
        <v/>
      </c>
      <c r="J13" s="8">
        <f t="shared" si="3"/>
        <v>0</v>
      </c>
      <c r="K13" s="8">
        <f t="shared" si="0"/>
        <v>0</v>
      </c>
      <c r="L13" s="8">
        <f t="shared" si="0"/>
        <v>0</v>
      </c>
      <c r="M13" s="73">
        <f t="shared" si="0"/>
        <v>0</v>
      </c>
      <c r="N13" s="8">
        <f t="shared" si="1"/>
        <v>0</v>
      </c>
      <c r="O13" s="8">
        <f t="shared" si="4"/>
        <v>0</v>
      </c>
      <c r="P13" s="73">
        <f t="shared" si="5"/>
        <v>2</v>
      </c>
    </row>
    <row r="14" spans="1:18" ht="15" thickBot="1">
      <c r="A14" s="86">
        <v>7</v>
      </c>
      <c r="B14" s="69"/>
      <c r="C14" s="69"/>
      <c r="D14" s="70"/>
      <c r="E14" s="69"/>
      <c r="F14" s="69"/>
      <c r="G14" s="87" t="str">
        <f t="shared" si="2"/>
        <v/>
      </c>
      <c r="J14" s="8">
        <f t="shared" si="3"/>
        <v>0</v>
      </c>
      <c r="K14" s="8">
        <f t="shared" si="0"/>
        <v>0</v>
      </c>
      <c r="L14" s="8">
        <f t="shared" si="0"/>
        <v>0</v>
      </c>
      <c r="M14" s="73">
        <f t="shared" si="0"/>
        <v>0</v>
      </c>
      <c r="N14" s="8">
        <f t="shared" si="1"/>
        <v>0</v>
      </c>
      <c r="O14" s="8">
        <f t="shared" si="4"/>
        <v>0</v>
      </c>
      <c r="P14" s="73">
        <f t="shared" si="5"/>
        <v>2</v>
      </c>
    </row>
    <row r="15" spans="1:18" ht="15" thickBot="1">
      <c r="A15" s="88">
        <v>8</v>
      </c>
      <c r="B15" s="71"/>
      <c r="C15" s="71"/>
      <c r="D15" s="72"/>
      <c r="E15" s="71"/>
      <c r="F15" s="71"/>
      <c r="G15" s="89" t="str">
        <f t="shared" si="2"/>
        <v/>
      </c>
      <c r="J15" s="8">
        <f t="shared" si="3"/>
        <v>0</v>
      </c>
      <c r="K15" s="8">
        <f t="shared" si="0"/>
        <v>0</v>
      </c>
      <c r="L15" s="8">
        <f t="shared" si="0"/>
        <v>0</v>
      </c>
      <c r="M15" s="73">
        <f t="shared" si="0"/>
        <v>0</v>
      </c>
      <c r="N15" s="8">
        <f t="shared" si="1"/>
        <v>0</v>
      </c>
      <c r="O15" s="8">
        <f t="shared" si="4"/>
        <v>0</v>
      </c>
      <c r="P15" s="73">
        <f t="shared" si="5"/>
        <v>2</v>
      </c>
    </row>
    <row r="16" spans="1:18" ht="15" thickBot="1">
      <c r="A16" s="86">
        <v>9</v>
      </c>
      <c r="B16" s="69"/>
      <c r="C16" s="69"/>
      <c r="D16" s="70"/>
      <c r="E16" s="69"/>
      <c r="F16" s="69"/>
      <c r="G16" s="87" t="str">
        <f t="shared" si="2"/>
        <v/>
      </c>
      <c r="J16" s="8">
        <f t="shared" si="3"/>
        <v>0</v>
      </c>
      <c r="K16" s="8">
        <f t="shared" si="0"/>
        <v>0</v>
      </c>
      <c r="L16" s="8">
        <f t="shared" si="0"/>
        <v>0</v>
      </c>
      <c r="M16" s="73">
        <f t="shared" si="0"/>
        <v>0</v>
      </c>
      <c r="N16" s="8">
        <f t="shared" si="1"/>
        <v>0</v>
      </c>
      <c r="O16" s="8">
        <f t="shared" si="4"/>
        <v>0</v>
      </c>
      <c r="P16" s="73">
        <f t="shared" si="5"/>
        <v>2</v>
      </c>
    </row>
    <row r="17" spans="1:16" ht="15" thickBot="1">
      <c r="A17" s="88">
        <v>10</v>
      </c>
      <c r="B17" s="71"/>
      <c r="C17" s="71"/>
      <c r="D17" s="72"/>
      <c r="E17" s="71"/>
      <c r="F17" s="71"/>
      <c r="G17" s="89" t="str">
        <f t="shared" si="2"/>
        <v/>
      </c>
      <c r="J17" s="8">
        <f t="shared" si="3"/>
        <v>0</v>
      </c>
      <c r="K17" s="8">
        <f t="shared" si="0"/>
        <v>0</v>
      </c>
      <c r="L17" s="8">
        <f t="shared" si="0"/>
        <v>0</v>
      </c>
      <c r="M17" s="73">
        <f t="shared" si="0"/>
        <v>0</v>
      </c>
      <c r="N17" s="8">
        <f t="shared" si="1"/>
        <v>0</v>
      </c>
      <c r="O17" s="8">
        <f t="shared" si="4"/>
        <v>0</v>
      </c>
      <c r="P17" s="73">
        <f t="shared" si="5"/>
        <v>2</v>
      </c>
    </row>
    <row r="18" spans="1:16" ht="15" thickBot="1">
      <c r="A18" s="86">
        <v>11</v>
      </c>
      <c r="B18" s="69"/>
      <c r="C18" s="69"/>
      <c r="D18" s="70"/>
      <c r="E18" s="69"/>
      <c r="F18" s="69"/>
      <c r="G18" s="87" t="str">
        <f t="shared" si="2"/>
        <v/>
      </c>
      <c r="J18" s="8">
        <f t="shared" si="3"/>
        <v>0</v>
      </c>
      <c r="K18" s="8">
        <f t="shared" si="0"/>
        <v>0</v>
      </c>
      <c r="L18" s="8">
        <f t="shared" si="0"/>
        <v>0</v>
      </c>
      <c r="M18" s="73">
        <f t="shared" si="0"/>
        <v>0</v>
      </c>
      <c r="N18" s="8">
        <f t="shared" si="1"/>
        <v>0</v>
      </c>
      <c r="O18" s="8">
        <f t="shared" si="4"/>
        <v>0</v>
      </c>
      <c r="P18" s="73">
        <f t="shared" si="5"/>
        <v>2</v>
      </c>
    </row>
    <row r="19" spans="1:16" ht="15" thickBot="1">
      <c r="A19" s="88">
        <v>12</v>
      </c>
      <c r="B19" s="71"/>
      <c r="C19" s="71"/>
      <c r="D19" s="72"/>
      <c r="E19" s="71"/>
      <c r="F19" s="71"/>
      <c r="G19" s="89" t="str">
        <f t="shared" si="2"/>
        <v/>
      </c>
      <c r="J19" s="8">
        <f t="shared" si="3"/>
        <v>0</v>
      </c>
      <c r="K19" s="8">
        <f t="shared" si="0"/>
        <v>0</v>
      </c>
      <c r="L19" s="8">
        <f t="shared" si="0"/>
        <v>0</v>
      </c>
      <c r="M19" s="73">
        <f t="shared" si="0"/>
        <v>0</v>
      </c>
      <c r="N19" s="8">
        <f t="shared" si="1"/>
        <v>0</v>
      </c>
      <c r="O19" s="8">
        <f t="shared" si="4"/>
        <v>0</v>
      </c>
      <c r="P19" s="73">
        <f t="shared" si="5"/>
        <v>2</v>
      </c>
    </row>
    <row r="20" spans="1:16" ht="15" thickBot="1">
      <c r="A20" s="86">
        <v>13</v>
      </c>
      <c r="B20" s="69"/>
      <c r="C20" s="69"/>
      <c r="D20" s="70"/>
      <c r="E20" s="69"/>
      <c r="F20" s="69"/>
      <c r="G20" s="87" t="str">
        <f t="shared" si="2"/>
        <v/>
      </c>
      <c r="J20" s="8">
        <f t="shared" si="3"/>
        <v>0</v>
      </c>
      <c r="K20" s="8">
        <f t="shared" si="0"/>
        <v>0</v>
      </c>
      <c r="L20" s="8">
        <f t="shared" si="0"/>
        <v>0</v>
      </c>
      <c r="M20" s="73">
        <f t="shared" si="0"/>
        <v>0</v>
      </c>
      <c r="N20" s="8">
        <f t="shared" si="1"/>
        <v>0</v>
      </c>
      <c r="O20" s="8">
        <f t="shared" si="4"/>
        <v>0</v>
      </c>
      <c r="P20" s="73">
        <f t="shared" si="5"/>
        <v>2</v>
      </c>
    </row>
    <row r="21" spans="1:16" ht="15" thickBot="1">
      <c r="A21" s="88">
        <v>14</v>
      </c>
      <c r="B21" s="71"/>
      <c r="C21" s="71"/>
      <c r="D21" s="72"/>
      <c r="E21" s="71"/>
      <c r="F21" s="71"/>
      <c r="G21" s="89" t="str">
        <f t="shared" si="2"/>
        <v/>
      </c>
      <c r="J21" s="8">
        <f t="shared" si="3"/>
        <v>0</v>
      </c>
      <c r="K21" s="8">
        <f t="shared" si="0"/>
        <v>0</v>
      </c>
      <c r="L21" s="8">
        <f t="shared" si="0"/>
        <v>0</v>
      </c>
      <c r="M21" s="73">
        <f t="shared" si="0"/>
        <v>0</v>
      </c>
      <c r="N21" s="8">
        <f t="shared" si="1"/>
        <v>0</v>
      </c>
      <c r="O21" s="8">
        <f t="shared" si="4"/>
        <v>0</v>
      </c>
      <c r="P21" s="73">
        <f t="shared" si="5"/>
        <v>2</v>
      </c>
    </row>
    <row r="22" spans="1:16" ht="15" thickBot="1">
      <c r="A22" s="86">
        <v>15</v>
      </c>
      <c r="B22" s="69"/>
      <c r="C22" s="69"/>
      <c r="D22" s="70"/>
      <c r="E22" s="69"/>
      <c r="F22" s="69"/>
      <c r="G22" s="87" t="str">
        <f t="shared" si="2"/>
        <v/>
      </c>
      <c r="J22" s="8">
        <f t="shared" si="3"/>
        <v>0</v>
      </c>
      <c r="K22" s="8">
        <f t="shared" si="0"/>
        <v>0</v>
      </c>
      <c r="L22" s="8">
        <f t="shared" si="0"/>
        <v>0</v>
      </c>
      <c r="M22" s="73">
        <f t="shared" si="0"/>
        <v>0</v>
      </c>
      <c r="N22" s="8">
        <f t="shared" si="1"/>
        <v>0</v>
      </c>
      <c r="O22" s="8">
        <f t="shared" si="4"/>
        <v>0</v>
      </c>
      <c r="P22" s="73">
        <f t="shared" si="5"/>
        <v>2</v>
      </c>
    </row>
  </sheetData>
  <mergeCells count="1">
    <mergeCell ref="C5:D5"/>
  </mergeCells>
  <conditionalFormatting sqref="G8:G22">
    <cfRule type="expression" dxfId="85" priority="3">
      <formula>AND(P8&lt;&gt;2,P8=0)</formula>
    </cfRule>
  </conditionalFormatting>
  <conditionalFormatting sqref="G8:G22">
    <cfRule type="expression" dxfId="84" priority="2">
      <formula>P8=1</formula>
    </cfRule>
  </conditionalFormatting>
  <conditionalFormatting sqref="G5">
    <cfRule type="expression" dxfId="83" priority="1">
      <formula>R9&gt;0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37"/>
  <sheetViews>
    <sheetView workbookViewId="0">
      <selection activeCell="E18" sqref="E18:E19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3.33203125" customWidth="1"/>
    <col min="9" max="9" width="1.1640625" hidden="1" customWidth="1"/>
    <col min="10" max="18" width="2" hidden="1" customWidth="1"/>
  </cols>
  <sheetData>
    <row r="1" spans="1:18" ht="15" thickBot="1"/>
    <row r="2" spans="1:18" ht="18" customHeight="1">
      <c r="A2" s="6"/>
      <c r="B2" s="27" t="s">
        <v>59</v>
      </c>
      <c r="C2" s="22">
        <v>11</v>
      </c>
      <c r="D2" s="22"/>
      <c r="E2" s="22"/>
      <c r="F2" s="61" t="s">
        <v>109</v>
      </c>
    </row>
    <row r="3" spans="1:18" ht="18" customHeight="1" thickBot="1">
      <c r="A3" s="6"/>
      <c r="B3" s="28" t="s">
        <v>60</v>
      </c>
      <c r="C3" s="23" t="str">
        <f>VLOOKUP(C2,Help!$A$2:$G$50,3,FALSE)</f>
        <v>MW AX, A-F 2x</v>
      </c>
      <c r="D3" s="23"/>
      <c r="E3" s="23"/>
      <c r="F3" s="62" t="s">
        <v>108</v>
      </c>
    </row>
    <row r="4" spans="1:18" ht="15" thickBot="1">
      <c r="B4" s="7"/>
      <c r="C4" s="2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COUNTIF(P8:P67,9)</f>
        <v>1</v>
      </c>
      <c r="G5" s="60" t="str">
        <f>IF(COUNTIF(Q8:Q37,1),CONCATENATE("(",COUNTIF(Q8:Q37,1),")","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63" t="s">
        <v>110</v>
      </c>
      <c r="C8" s="63" t="s">
        <v>110</v>
      </c>
      <c r="D8" s="64" t="s">
        <v>63</v>
      </c>
      <c r="E8" s="128" t="s">
        <v>110</v>
      </c>
      <c r="F8" s="63" t="s">
        <v>110</v>
      </c>
      <c r="G8" s="134" t="str">
        <f>IF(AND(P8&gt;0,P8&lt;&gt;9),"Inkorrekte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127">
        <f>IF(E8&lt;&gt;"",1,0)</f>
        <v>1</v>
      </c>
      <c r="N8">
        <f t="shared" ref="N8:N37" si="1">IF(F8&lt;&gt;"",1,0)</f>
        <v>1</v>
      </c>
      <c r="O8">
        <f>COUNTIF(J8:N8,1)</f>
        <v>5</v>
      </c>
      <c r="P8" s="127">
        <f>O8+O9</f>
        <v>9</v>
      </c>
      <c r="Q8" s="127">
        <f>IF(AND(P8&gt;0,P8&lt;&gt;9),1,IF(P8=0,2,0))</f>
        <v>0</v>
      </c>
      <c r="R8">
        <f>COUNTIF(Q8:Q37,1)</f>
        <v>0</v>
      </c>
    </row>
    <row r="9" spans="1:18" ht="15" thickBot="1">
      <c r="A9" s="133"/>
      <c r="B9" s="65" t="s">
        <v>110</v>
      </c>
      <c r="C9" s="65" t="s">
        <v>110</v>
      </c>
      <c r="D9" s="65" t="s">
        <v>63</v>
      </c>
      <c r="E9" s="129"/>
      <c r="F9" s="65" t="s">
        <v>110</v>
      </c>
      <c r="G9" s="135"/>
      <c r="J9">
        <f>IF(B9&lt;&gt;"",1,0)</f>
        <v>1</v>
      </c>
      <c r="K9">
        <f t="shared" si="0"/>
        <v>1</v>
      </c>
      <c r="L9">
        <f t="shared" si="0"/>
        <v>1</v>
      </c>
      <c r="M9" s="127"/>
      <c r="N9">
        <f t="shared" si="1"/>
        <v>1</v>
      </c>
      <c r="O9">
        <f>COUNTIF(J9:N9,1)</f>
        <v>4</v>
      </c>
      <c r="P9" s="127"/>
      <c r="Q9" s="127"/>
    </row>
    <row r="10" spans="1:18">
      <c r="A10" s="136">
        <v>2</v>
      </c>
      <c r="B10" s="66"/>
      <c r="C10" s="66"/>
      <c r="D10" s="67"/>
      <c r="E10" s="130"/>
      <c r="F10" s="66"/>
      <c r="G10" s="134" t="str">
        <f t="shared" ref="G10" si="2">IF(AND(P10&gt;0,P10&lt;&gt;9),"Inkorrekte Eingabe",IF(P10&lt;&gt;0,"Korrekte Eingabe",""))</f>
        <v/>
      </c>
      <c r="J10">
        <f t="shared" ref="J10:M37" si="3">IF(B10&lt;&gt;"",1,0)</f>
        <v>0</v>
      </c>
      <c r="K10">
        <f t="shared" si="0"/>
        <v>0</v>
      </c>
      <c r="L10">
        <f t="shared" si="0"/>
        <v>0</v>
      </c>
      <c r="M10" s="127">
        <f t="shared" si="0"/>
        <v>0</v>
      </c>
      <c r="N10">
        <f t="shared" si="1"/>
        <v>0</v>
      </c>
      <c r="O10">
        <f t="shared" ref="O10:O37" si="4">COUNTIF(J10:N10,1)</f>
        <v>0</v>
      </c>
      <c r="P10" s="127">
        <f t="shared" ref="P10" si="5">O10+O11</f>
        <v>0</v>
      </c>
      <c r="Q10" s="127">
        <f t="shared" ref="Q10" si="6">IF(AND(P10&gt;0,P10&lt;&gt;9),1,IF(P10=0,2,0))</f>
        <v>2</v>
      </c>
    </row>
    <row r="11" spans="1:18" ht="15" thickBot="1">
      <c r="A11" s="137"/>
      <c r="B11" s="68"/>
      <c r="C11" s="68"/>
      <c r="D11" s="68"/>
      <c r="E11" s="131"/>
      <c r="F11" s="68"/>
      <c r="G11" s="135"/>
      <c r="J11">
        <f t="shared" si="3"/>
        <v>0</v>
      </c>
      <c r="K11">
        <f t="shared" si="0"/>
        <v>0</v>
      </c>
      <c r="L11">
        <f t="shared" si="0"/>
        <v>0</v>
      </c>
      <c r="M11" s="127"/>
      <c r="N11">
        <f t="shared" si="1"/>
        <v>0</v>
      </c>
      <c r="O11">
        <f t="shared" si="4"/>
        <v>0</v>
      </c>
      <c r="P11" s="127"/>
      <c r="Q11" s="127"/>
    </row>
    <row r="12" spans="1:18">
      <c r="A12" s="132">
        <v>3</v>
      </c>
      <c r="B12" s="63"/>
      <c r="C12" s="63"/>
      <c r="D12" s="64"/>
      <c r="E12" s="128"/>
      <c r="F12" s="63"/>
      <c r="G12" s="134" t="str">
        <f t="shared" ref="G12" si="7">IF(AND(P12&gt;0,P12&lt;&gt;9),"Inkorrekte Eingabe",IF(P12&lt;&gt;0,"Korrekte Eingabe",""))</f>
        <v/>
      </c>
      <c r="J12">
        <f t="shared" si="3"/>
        <v>0</v>
      </c>
      <c r="K12">
        <f t="shared" si="0"/>
        <v>0</v>
      </c>
      <c r="L12">
        <f t="shared" si="0"/>
        <v>0</v>
      </c>
      <c r="M12" s="127">
        <f t="shared" si="0"/>
        <v>0</v>
      </c>
      <c r="N12">
        <f t="shared" si="1"/>
        <v>0</v>
      </c>
      <c r="O12">
        <f t="shared" si="4"/>
        <v>0</v>
      </c>
      <c r="P12" s="127">
        <f t="shared" ref="P12" si="8">O12+O13</f>
        <v>0</v>
      </c>
      <c r="Q12" s="127">
        <f t="shared" ref="Q12" si="9">IF(AND(P12&gt;0,P12&lt;&gt;9),1,IF(P12=0,2,0))</f>
        <v>2</v>
      </c>
    </row>
    <row r="13" spans="1:18" ht="15" thickBot="1">
      <c r="A13" s="133"/>
      <c r="B13" s="65"/>
      <c r="C13" s="65"/>
      <c r="D13" s="65"/>
      <c r="E13" s="129"/>
      <c r="F13" s="65"/>
      <c r="G13" s="135"/>
      <c r="J13">
        <f t="shared" si="3"/>
        <v>0</v>
      </c>
      <c r="K13">
        <f t="shared" si="0"/>
        <v>0</v>
      </c>
      <c r="L13">
        <f t="shared" si="0"/>
        <v>0</v>
      </c>
      <c r="M13" s="127"/>
      <c r="N13">
        <f t="shared" si="1"/>
        <v>0</v>
      </c>
      <c r="O13">
        <f t="shared" si="4"/>
        <v>0</v>
      </c>
      <c r="P13" s="127"/>
      <c r="Q13" s="127"/>
    </row>
    <row r="14" spans="1:18">
      <c r="A14" s="136">
        <v>4</v>
      </c>
      <c r="B14" s="66"/>
      <c r="C14" s="66"/>
      <c r="D14" s="67"/>
      <c r="E14" s="130"/>
      <c r="F14" s="66"/>
      <c r="G14" s="134" t="str">
        <f t="shared" ref="G14" si="10">IF(AND(P14&gt;0,P14&lt;&gt;9),"Inkorrekte Eingabe",IF(P14&lt;&gt;0,"Korrekte Eingabe",""))</f>
        <v/>
      </c>
      <c r="J14">
        <f t="shared" si="3"/>
        <v>0</v>
      </c>
      <c r="K14">
        <f t="shared" si="0"/>
        <v>0</v>
      </c>
      <c r="L14">
        <f t="shared" si="0"/>
        <v>0</v>
      </c>
      <c r="M14" s="127">
        <f t="shared" si="0"/>
        <v>0</v>
      </c>
      <c r="N14">
        <f t="shared" si="1"/>
        <v>0</v>
      </c>
      <c r="O14">
        <f t="shared" si="4"/>
        <v>0</v>
      </c>
      <c r="P14" s="127">
        <f t="shared" ref="P14" si="11">O14+O15</f>
        <v>0</v>
      </c>
      <c r="Q14" s="127">
        <f t="shared" ref="Q14" si="12">IF(AND(P14&gt;0,P14&lt;&gt;9),1,IF(P14=0,2,0))</f>
        <v>2</v>
      </c>
    </row>
    <row r="15" spans="1:18" ht="15" thickBot="1">
      <c r="A15" s="137"/>
      <c r="B15" s="68"/>
      <c r="C15" s="68"/>
      <c r="D15" s="68"/>
      <c r="E15" s="131"/>
      <c r="F15" s="68"/>
      <c r="G15" s="135"/>
      <c r="J15">
        <f t="shared" si="3"/>
        <v>0</v>
      </c>
      <c r="K15">
        <f t="shared" si="0"/>
        <v>0</v>
      </c>
      <c r="L15">
        <f t="shared" si="0"/>
        <v>0</v>
      </c>
      <c r="M15" s="127"/>
      <c r="N15">
        <f t="shared" si="1"/>
        <v>0</v>
      </c>
      <c r="O15">
        <f t="shared" si="4"/>
        <v>0</v>
      </c>
      <c r="P15" s="127"/>
      <c r="Q15" s="127"/>
    </row>
    <row r="16" spans="1:18">
      <c r="A16" s="132">
        <v>5</v>
      </c>
      <c r="B16" s="63"/>
      <c r="C16" s="63"/>
      <c r="D16" s="64"/>
      <c r="E16" s="128"/>
      <c r="F16" s="63"/>
      <c r="G16" s="134" t="str">
        <f t="shared" ref="G16" si="13">IF(AND(P16&gt;0,P16&lt;&gt;9),"Inkorrekte Eingabe",IF(P16&lt;&gt;0,"Korrekte Eingabe",""))</f>
        <v/>
      </c>
      <c r="J16">
        <f t="shared" si="3"/>
        <v>0</v>
      </c>
      <c r="K16">
        <f t="shared" si="0"/>
        <v>0</v>
      </c>
      <c r="L16">
        <f t="shared" si="0"/>
        <v>0</v>
      </c>
      <c r="M16" s="127">
        <f t="shared" si="0"/>
        <v>0</v>
      </c>
      <c r="N16">
        <f t="shared" si="1"/>
        <v>0</v>
      </c>
      <c r="O16">
        <f t="shared" si="4"/>
        <v>0</v>
      </c>
      <c r="P16" s="127">
        <f t="shared" ref="P16" si="14">O16+O17</f>
        <v>0</v>
      </c>
      <c r="Q16" s="127">
        <f t="shared" ref="Q16" si="15">IF(AND(P16&gt;0,P16&lt;&gt;9),1,IF(P16=0,2,0))</f>
        <v>2</v>
      </c>
    </row>
    <row r="17" spans="1:17" ht="15" thickBot="1">
      <c r="A17" s="133"/>
      <c r="B17" s="65"/>
      <c r="C17" s="65"/>
      <c r="D17" s="65"/>
      <c r="E17" s="129"/>
      <c r="F17" s="65"/>
      <c r="G17" s="135"/>
      <c r="J17">
        <f t="shared" si="3"/>
        <v>0</v>
      </c>
      <c r="K17">
        <f t="shared" si="0"/>
        <v>0</v>
      </c>
      <c r="L17">
        <f t="shared" si="0"/>
        <v>0</v>
      </c>
      <c r="M17" s="127"/>
      <c r="N17">
        <f t="shared" si="1"/>
        <v>0</v>
      </c>
      <c r="O17">
        <f t="shared" si="4"/>
        <v>0</v>
      </c>
      <c r="P17" s="127"/>
      <c r="Q17" s="127"/>
    </row>
    <row r="18" spans="1:17">
      <c r="A18" s="136">
        <v>6</v>
      </c>
      <c r="B18" s="66"/>
      <c r="C18" s="66"/>
      <c r="D18" s="67"/>
      <c r="E18" s="130"/>
      <c r="F18" s="66"/>
      <c r="G18" s="134" t="str">
        <f t="shared" ref="G18" si="16">IF(AND(P18&gt;0,P18&lt;&gt;9),"Inkorrekte Eingabe",IF(P18&lt;&gt;0,"Korrekte Eingabe",""))</f>
        <v/>
      </c>
      <c r="J18">
        <f t="shared" si="3"/>
        <v>0</v>
      </c>
      <c r="K18">
        <f t="shared" si="0"/>
        <v>0</v>
      </c>
      <c r="L18">
        <f t="shared" si="0"/>
        <v>0</v>
      </c>
      <c r="M18" s="127">
        <f t="shared" si="0"/>
        <v>0</v>
      </c>
      <c r="N18">
        <f t="shared" si="1"/>
        <v>0</v>
      </c>
      <c r="O18">
        <f t="shared" si="4"/>
        <v>0</v>
      </c>
      <c r="P18" s="127">
        <f t="shared" ref="P18" si="17">O18+O19</f>
        <v>0</v>
      </c>
      <c r="Q18" s="127">
        <f t="shared" ref="Q18" si="18">IF(AND(P18&gt;0,P18&lt;&gt;9),1,IF(P18=0,2,0))</f>
        <v>2</v>
      </c>
    </row>
    <row r="19" spans="1:17" ht="15" thickBot="1">
      <c r="A19" s="137"/>
      <c r="B19" s="68"/>
      <c r="C19" s="68"/>
      <c r="D19" s="68"/>
      <c r="E19" s="131"/>
      <c r="F19" s="68"/>
      <c r="G19" s="135"/>
      <c r="J19">
        <f t="shared" si="3"/>
        <v>0</v>
      </c>
      <c r="K19">
        <f t="shared" si="0"/>
        <v>0</v>
      </c>
      <c r="L19">
        <f t="shared" si="0"/>
        <v>0</v>
      </c>
      <c r="M19" s="127"/>
      <c r="N19">
        <f t="shared" si="1"/>
        <v>0</v>
      </c>
      <c r="O19">
        <f t="shared" si="4"/>
        <v>0</v>
      </c>
      <c r="P19" s="127"/>
      <c r="Q19" s="127"/>
    </row>
    <row r="20" spans="1:17">
      <c r="A20" s="132">
        <v>7</v>
      </c>
      <c r="B20" s="63"/>
      <c r="C20" s="63"/>
      <c r="D20" s="64"/>
      <c r="E20" s="128"/>
      <c r="F20" s="63"/>
      <c r="G20" s="134" t="str">
        <f t="shared" ref="G20" si="19">IF(AND(P20&gt;0,P20&lt;&gt;9),"Inkorrekte Eingabe",IF(P20&lt;&gt;0,"Korrekte Eingabe",""))</f>
        <v/>
      </c>
      <c r="J20">
        <f t="shared" si="3"/>
        <v>0</v>
      </c>
      <c r="K20">
        <f t="shared" si="0"/>
        <v>0</v>
      </c>
      <c r="L20">
        <f t="shared" si="0"/>
        <v>0</v>
      </c>
      <c r="M20" s="127">
        <f t="shared" si="0"/>
        <v>0</v>
      </c>
      <c r="N20">
        <f t="shared" si="1"/>
        <v>0</v>
      </c>
      <c r="O20">
        <f t="shared" si="4"/>
        <v>0</v>
      </c>
      <c r="P20" s="127">
        <f t="shared" ref="P20" si="20">O20+O21</f>
        <v>0</v>
      </c>
      <c r="Q20" s="127">
        <f t="shared" ref="Q20" si="21">IF(AND(P20&gt;0,P20&lt;&gt;9),1,IF(P20=0,2,0))</f>
        <v>2</v>
      </c>
    </row>
    <row r="21" spans="1:17" ht="15" thickBot="1">
      <c r="A21" s="133"/>
      <c r="B21" s="65"/>
      <c r="C21" s="65"/>
      <c r="D21" s="65"/>
      <c r="E21" s="129"/>
      <c r="F21" s="65"/>
      <c r="G21" s="135"/>
      <c r="J21">
        <f t="shared" si="3"/>
        <v>0</v>
      </c>
      <c r="K21">
        <f t="shared" si="0"/>
        <v>0</v>
      </c>
      <c r="L21">
        <f t="shared" si="0"/>
        <v>0</v>
      </c>
      <c r="M21" s="127"/>
      <c r="N21">
        <f t="shared" si="1"/>
        <v>0</v>
      </c>
      <c r="O21">
        <f t="shared" si="4"/>
        <v>0</v>
      </c>
      <c r="P21" s="127"/>
      <c r="Q21" s="127"/>
    </row>
    <row r="22" spans="1:17">
      <c r="A22" s="136">
        <v>8</v>
      </c>
      <c r="B22" s="66"/>
      <c r="C22" s="66"/>
      <c r="D22" s="67"/>
      <c r="E22" s="130"/>
      <c r="F22" s="66"/>
      <c r="G22" s="134" t="str">
        <f t="shared" ref="G22" si="22">IF(AND(P22&gt;0,P22&lt;&gt;9),"Inkorrekte Eingabe",IF(P22&lt;&gt;0,"Korrekte Eingabe",""))</f>
        <v/>
      </c>
      <c r="J22">
        <f t="shared" si="3"/>
        <v>0</v>
      </c>
      <c r="K22">
        <f t="shared" si="0"/>
        <v>0</v>
      </c>
      <c r="L22">
        <f t="shared" si="0"/>
        <v>0</v>
      </c>
      <c r="M22" s="127">
        <f t="shared" si="0"/>
        <v>0</v>
      </c>
      <c r="N22">
        <f t="shared" si="1"/>
        <v>0</v>
      </c>
      <c r="O22">
        <f t="shared" si="4"/>
        <v>0</v>
      </c>
      <c r="P22" s="127">
        <f t="shared" ref="P22" si="23">O22+O23</f>
        <v>0</v>
      </c>
      <c r="Q22" s="127">
        <f t="shared" ref="Q22" si="24">IF(AND(P22&gt;0,P22&lt;&gt;9),1,IF(P22=0,2,0))</f>
        <v>2</v>
      </c>
    </row>
    <row r="23" spans="1:17" ht="15" thickBot="1">
      <c r="A23" s="137"/>
      <c r="B23" s="68"/>
      <c r="C23" s="68"/>
      <c r="D23" s="68"/>
      <c r="E23" s="131"/>
      <c r="F23" s="68"/>
      <c r="G23" s="135"/>
      <c r="J23">
        <f t="shared" si="3"/>
        <v>0</v>
      </c>
      <c r="K23">
        <f t="shared" si="0"/>
        <v>0</v>
      </c>
      <c r="L23">
        <f t="shared" si="0"/>
        <v>0</v>
      </c>
      <c r="M23" s="127"/>
      <c r="N23">
        <f t="shared" si="1"/>
        <v>0</v>
      </c>
      <c r="O23">
        <f t="shared" si="4"/>
        <v>0</v>
      </c>
      <c r="P23" s="127"/>
      <c r="Q23" s="127"/>
    </row>
    <row r="24" spans="1:17">
      <c r="A24" s="132">
        <v>9</v>
      </c>
      <c r="B24" s="63"/>
      <c r="C24" s="63"/>
      <c r="D24" s="64"/>
      <c r="E24" s="128"/>
      <c r="F24" s="63"/>
      <c r="G24" s="134" t="str">
        <f t="shared" ref="G24" si="25">IF(AND(P24&gt;0,P24&lt;&gt;9),"Inkorrekte Eingabe",IF(P24&lt;&gt;0,"Korrekte Eingabe",""))</f>
        <v/>
      </c>
      <c r="J24">
        <f t="shared" si="3"/>
        <v>0</v>
      </c>
      <c r="K24">
        <f t="shared" si="3"/>
        <v>0</v>
      </c>
      <c r="L24">
        <f t="shared" si="3"/>
        <v>0</v>
      </c>
      <c r="M24" s="127">
        <f t="shared" si="3"/>
        <v>0</v>
      </c>
      <c r="N24">
        <f t="shared" si="1"/>
        <v>0</v>
      </c>
      <c r="O24">
        <f t="shared" si="4"/>
        <v>0</v>
      </c>
      <c r="P24" s="127">
        <f t="shared" ref="P24" si="26">O24+O25</f>
        <v>0</v>
      </c>
      <c r="Q24" s="127">
        <f t="shared" ref="Q24" si="27">IF(AND(P24&gt;0,P24&lt;&gt;9),1,IF(P24=0,2,0))</f>
        <v>2</v>
      </c>
    </row>
    <row r="25" spans="1:17" ht="15" thickBot="1">
      <c r="A25" s="133"/>
      <c r="B25" s="65"/>
      <c r="C25" s="65"/>
      <c r="D25" s="65"/>
      <c r="E25" s="129"/>
      <c r="F25" s="65"/>
      <c r="G25" s="135"/>
      <c r="J25">
        <f t="shared" si="3"/>
        <v>0</v>
      </c>
      <c r="K25">
        <f t="shared" si="3"/>
        <v>0</v>
      </c>
      <c r="L25">
        <f t="shared" si="3"/>
        <v>0</v>
      </c>
      <c r="M25" s="127"/>
      <c r="N25">
        <f t="shared" si="1"/>
        <v>0</v>
      </c>
      <c r="O25">
        <f t="shared" si="4"/>
        <v>0</v>
      </c>
      <c r="P25" s="127"/>
      <c r="Q25" s="127"/>
    </row>
    <row r="26" spans="1:17">
      <c r="A26" s="136">
        <v>10</v>
      </c>
      <c r="B26" s="66"/>
      <c r="C26" s="66"/>
      <c r="D26" s="67"/>
      <c r="E26" s="130"/>
      <c r="F26" s="66"/>
      <c r="G26" s="134" t="str">
        <f t="shared" ref="G26" si="28">IF(AND(P26&gt;0,P26&lt;&gt;9),"Inkorrekte Eingabe",IF(P26&lt;&gt;0,"Korrekte Eingabe",""))</f>
        <v/>
      </c>
      <c r="J26">
        <f t="shared" si="3"/>
        <v>0</v>
      </c>
      <c r="K26">
        <f t="shared" si="3"/>
        <v>0</v>
      </c>
      <c r="L26">
        <f t="shared" si="3"/>
        <v>0</v>
      </c>
      <c r="M26" s="127">
        <f t="shared" si="3"/>
        <v>0</v>
      </c>
      <c r="N26">
        <f t="shared" si="1"/>
        <v>0</v>
      </c>
      <c r="O26">
        <f t="shared" si="4"/>
        <v>0</v>
      </c>
      <c r="P26" s="127">
        <f t="shared" ref="P26" si="29">O26+O27</f>
        <v>0</v>
      </c>
      <c r="Q26" s="127">
        <f t="shared" ref="Q26" si="30">IF(AND(P26&gt;0,P26&lt;&gt;9),1,IF(P26=0,2,0))</f>
        <v>2</v>
      </c>
    </row>
    <row r="27" spans="1:17" ht="15" thickBot="1">
      <c r="A27" s="137"/>
      <c r="B27" s="68"/>
      <c r="C27" s="68"/>
      <c r="D27" s="68"/>
      <c r="E27" s="131"/>
      <c r="F27" s="68"/>
      <c r="G27" s="135"/>
      <c r="J27">
        <f t="shared" si="3"/>
        <v>0</v>
      </c>
      <c r="K27">
        <f t="shared" si="3"/>
        <v>0</v>
      </c>
      <c r="L27">
        <f t="shared" si="3"/>
        <v>0</v>
      </c>
      <c r="M27" s="127"/>
      <c r="N27">
        <f t="shared" si="1"/>
        <v>0</v>
      </c>
      <c r="O27">
        <f t="shared" si="4"/>
        <v>0</v>
      </c>
      <c r="P27" s="127"/>
      <c r="Q27" s="127"/>
    </row>
    <row r="28" spans="1:17">
      <c r="A28" s="132">
        <v>11</v>
      </c>
      <c r="B28" s="63"/>
      <c r="C28" s="63"/>
      <c r="D28" s="64"/>
      <c r="E28" s="128"/>
      <c r="F28" s="63"/>
      <c r="G28" s="134" t="str">
        <f t="shared" ref="G28" si="31">IF(AND(P28&gt;0,P28&lt;&gt;9),"Inkorrekte Eingabe",IF(P28&lt;&gt;0,"Korrekte Eingabe",""))</f>
        <v/>
      </c>
      <c r="J28">
        <f t="shared" si="3"/>
        <v>0</v>
      </c>
      <c r="K28">
        <f t="shared" si="3"/>
        <v>0</v>
      </c>
      <c r="L28">
        <f t="shared" si="3"/>
        <v>0</v>
      </c>
      <c r="M28" s="127">
        <f t="shared" si="3"/>
        <v>0</v>
      </c>
      <c r="N28">
        <f t="shared" si="1"/>
        <v>0</v>
      </c>
      <c r="O28">
        <f t="shared" si="4"/>
        <v>0</v>
      </c>
      <c r="P28" s="127">
        <f t="shared" ref="P28" si="32">O28+O29</f>
        <v>0</v>
      </c>
      <c r="Q28" s="127">
        <f t="shared" ref="Q28" si="33">IF(AND(P28&gt;0,P28&lt;&gt;9),1,IF(P28=0,2,0))</f>
        <v>2</v>
      </c>
    </row>
    <row r="29" spans="1:17" ht="15" thickBot="1">
      <c r="A29" s="133"/>
      <c r="B29" s="65"/>
      <c r="C29" s="65"/>
      <c r="D29" s="65"/>
      <c r="E29" s="129"/>
      <c r="F29" s="65"/>
      <c r="G29" s="135"/>
      <c r="J29">
        <f t="shared" si="3"/>
        <v>0</v>
      </c>
      <c r="K29">
        <f t="shared" si="3"/>
        <v>0</v>
      </c>
      <c r="L29">
        <f t="shared" si="3"/>
        <v>0</v>
      </c>
      <c r="M29" s="127"/>
      <c r="N29">
        <f t="shared" si="1"/>
        <v>0</v>
      </c>
      <c r="O29">
        <f t="shared" si="4"/>
        <v>0</v>
      </c>
      <c r="P29" s="127"/>
      <c r="Q29" s="127"/>
    </row>
    <row r="30" spans="1:17">
      <c r="A30" s="136">
        <v>12</v>
      </c>
      <c r="B30" s="66"/>
      <c r="C30" s="66"/>
      <c r="D30" s="67"/>
      <c r="E30" s="130"/>
      <c r="F30" s="66"/>
      <c r="G30" s="134" t="str">
        <f t="shared" ref="G30" si="34">IF(AND(P30&gt;0,P30&lt;&gt;9),"Inkorrekte Eingabe",IF(P30&lt;&gt;0,"Korrekte Eingabe",""))</f>
        <v/>
      </c>
      <c r="J30">
        <f t="shared" si="3"/>
        <v>0</v>
      </c>
      <c r="K30">
        <f t="shared" si="3"/>
        <v>0</v>
      </c>
      <c r="L30">
        <f t="shared" si="3"/>
        <v>0</v>
      </c>
      <c r="M30" s="127">
        <f t="shared" si="3"/>
        <v>0</v>
      </c>
      <c r="N30">
        <f t="shared" si="1"/>
        <v>0</v>
      </c>
      <c r="O30">
        <f t="shared" si="4"/>
        <v>0</v>
      </c>
      <c r="P30" s="127">
        <f t="shared" ref="P30" si="35">O30+O31</f>
        <v>0</v>
      </c>
      <c r="Q30" s="127">
        <f t="shared" ref="Q30" si="36">IF(AND(P30&gt;0,P30&lt;&gt;9),1,IF(P30=0,2,0))</f>
        <v>2</v>
      </c>
    </row>
    <row r="31" spans="1:17" ht="15" thickBot="1">
      <c r="A31" s="137"/>
      <c r="B31" s="68"/>
      <c r="C31" s="68"/>
      <c r="D31" s="68"/>
      <c r="E31" s="131"/>
      <c r="F31" s="68"/>
      <c r="G31" s="135"/>
      <c r="J31">
        <f t="shared" si="3"/>
        <v>0</v>
      </c>
      <c r="K31">
        <f t="shared" si="3"/>
        <v>0</v>
      </c>
      <c r="L31">
        <f t="shared" si="3"/>
        <v>0</v>
      </c>
      <c r="M31" s="127"/>
      <c r="N31">
        <f t="shared" si="1"/>
        <v>0</v>
      </c>
      <c r="O31">
        <f t="shared" si="4"/>
        <v>0</v>
      </c>
      <c r="P31" s="127"/>
      <c r="Q31" s="127"/>
    </row>
    <row r="32" spans="1:17">
      <c r="A32" s="132">
        <v>13</v>
      </c>
      <c r="B32" s="63"/>
      <c r="C32" s="63"/>
      <c r="D32" s="64"/>
      <c r="E32" s="128"/>
      <c r="F32" s="63"/>
      <c r="G32" s="134" t="str">
        <f t="shared" ref="G32" si="37">IF(AND(P32&gt;0,P32&lt;&gt;9),"Inkorrekte Eingabe",IF(P32&lt;&gt;0,"Korrekte Eingabe",""))</f>
        <v/>
      </c>
      <c r="J32">
        <f t="shared" si="3"/>
        <v>0</v>
      </c>
      <c r="K32">
        <f t="shared" si="3"/>
        <v>0</v>
      </c>
      <c r="L32">
        <f t="shared" si="3"/>
        <v>0</v>
      </c>
      <c r="M32" s="127">
        <f t="shared" si="3"/>
        <v>0</v>
      </c>
      <c r="N32">
        <f t="shared" si="1"/>
        <v>0</v>
      </c>
      <c r="O32">
        <f t="shared" si="4"/>
        <v>0</v>
      </c>
      <c r="P32" s="127">
        <f t="shared" ref="P32" si="38">O32+O33</f>
        <v>0</v>
      </c>
      <c r="Q32" s="127">
        <f t="shared" ref="Q32" si="39">IF(AND(P32&gt;0,P32&lt;&gt;9),1,IF(P32=0,2,0))</f>
        <v>2</v>
      </c>
    </row>
    <row r="33" spans="1:17" ht="15" thickBot="1">
      <c r="A33" s="133"/>
      <c r="B33" s="65"/>
      <c r="C33" s="65"/>
      <c r="D33" s="65"/>
      <c r="E33" s="129"/>
      <c r="F33" s="65"/>
      <c r="G33" s="135"/>
      <c r="J33">
        <f t="shared" si="3"/>
        <v>0</v>
      </c>
      <c r="K33">
        <f t="shared" si="3"/>
        <v>0</v>
      </c>
      <c r="L33">
        <f t="shared" si="3"/>
        <v>0</v>
      </c>
      <c r="M33" s="127"/>
      <c r="N33">
        <f t="shared" si="1"/>
        <v>0</v>
      </c>
      <c r="O33">
        <f t="shared" si="4"/>
        <v>0</v>
      </c>
      <c r="P33" s="127"/>
      <c r="Q33" s="127"/>
    </row>
    <row r="34" spans="1:17">
      <c r="A34" s="136">
        <v>14</v>
      </c>
      <c r="B34" s="66"/>
      <c r="C34" s="66"/>
      <c r="D34" s="67"/>
      <c r="E34" s="130"/>
      <c r="F34" s="66"/>
      <c r="G34" s="134" t="str">
        <f t="shared" ref="G34" si="40">IF(AND(P34&gt;0,P34&lt;&gt;9),"Inkorrekte Eingabe",IF(P34&lt;&gt;0,"Korrekte Eingabe",""))</f>
        <v/>
      </c>
      <c r="J34">
        <f t="shared" si="3"/>
        <v>0</v>
      </c>
      <c r="K34">
        <f t="shared" si="3"/>
        <v>0</v>
      </c>
      <c r="L34">
        <f t="shared" si="3"/>
        <v>0</v>
      </c>
      <c r="M34" s="127">
        <f t="shared" si="3"/>
        <v>0</v>
      </c>
      <c r="N34">
        <f t="shared" si="1"/>
        <v>0</v>
      </c>
      <c r="O34">
        <f t="shared" si="4"/>
        <v>0</v>
      </c>
      <c r="P34" s="127">
        <f t="shared" ref="P34" si="41">O34+O35</f>
        <v>0</v>
      </c>
      <c r="Q34" s="127">
        <f t="shared" ref="Q34" si="42">IF(AND(P34&gt;0,P34&lt;&gt;9),1,IF(P34=0,2,0))</f>
        <v>2</v>
      </c>
    </row>
    <row r="35" spans="1:17" ht="15" thickBot="1">
      <c r="A35" s="137"/>
      <c r="B35" s="68"/>
      <c r="C35" s="68"/>
      <c r="D35" s="68"/>
      <c r="E35" s="131"/>
      <c r="F35" s="68"/>
      <c r="G35" s="135"/>
      <c r="J35">
        <f t="shared" si="3"/>
        <v>0</v>
      </c>
      <c r="K35">
        <f t="shared" si="3"/>
        <v>0</v>
      </c>
      <c r="L35">
        <f t="shared" si="3"/>
        <v>0</v>
      </c>
      <c r="M35" s="127"/>
      <c r="N35">
        <f t="shared" si="1"/>
        <v>0</v>
      </c>
      <c r="O35">
        <f t="shared" si="4"/>
        <v>0</v>
      </c>
      <c r="P35" s="127"/>
      <c r="Q35" s="127"/>
    </row>
    <row r="36" spans="1:17">
      <c r="A36" s="132">
        <v>15</v>
      </c>
      <c r="B36" s="63"/>
      <c r="C36" s="63"/>
      <c r="D36" s="64"/>
      <c r="E36" s="128"/>
      <c r="F36" s="63"/>
      <c r="G36" s="134" t="str">
        <f t="shared" ref="G36" si="43">IF(AND(P36&gt;0,P36&lt;&gt;9),"Inkorrekte Eingabe",IF(P36&lt;&gt;0,"Korrekte Eingabe",""))</f>
        <v/>
      </c>
      <c r="J36">
        <f t="shared" si="3"/>
        <v>0</v>
      </c>
      <c r="K36">
        <f t="shared" si="3"/>
        <v>0</v>
      </c>
      <c r="L36">
        <f t="shared" si="3"/>
        <v>0</v>
      </c>
      <c r="M36" s="127">
        <f t="shared" si="3"/>
        <v>0</v>
      </c>
      <c r="N36">
        <f t="shared" si="1"/>
        <v>0</v>
      </c>
      <c r="O36">
        <f t="shared" si="4"/>
        <v>0</v>
      </c>
      <c r="P36" s="127">
        <f t="shared" ref="P36" si="44">O36+O37</f>
        <v>0</v>
      </c>
      <c r="Q36" s="127">
        <f t="shared" ref="Q36" si="45">IF(AND(P36&gt;0,P36&lt;&gt;9),1,IF(P36=0,2,0))</f>
        <v>2</v>
      </c>
    </row>
    <row r="37" spans="1:17" ht="15" thickBot="1">
      <c r="A37" s="133"/>
      <c r="B37" s="65"/>
      <c r="C37" s="65"/>
      <c r="D37" s="65"/>
      <c r="E37" s="129"/>
      <c r="F37" s="65"/>
      <c r="G37" s="135"/>
      <c r="J37">
        <f t="shared" si="3"/>
        <v>0</v>
      </c>
      <c r="K37">
        <f t="shared" si="3"/>
        <v>0</v>
      </c>
      <c r="L37">
        <f t="shared" si="3"/>
        <v>0</v>
      </c>
      <c r="M37" s="127"/>
      <c r="N37">
        <f t="shared" si="1"/>
        <v>0</v>
      </c>
      <c r="O37">
        <f t="shared" si="4"/>
        <v>0</v>
      </c>
      <c r="P37" s="127"/>
      <c r="Q37" s="127"/>
    </row>
  </sheetData>
  <mergeCells count="91">
    <mergeCell ref="Q36:Q37"/>
    <mergeCell ref="A34:A35"/>
    <mergeCell ref="E34:E35"/>
    <mergeCell ref="G34:G35"/>
    <mergeCell ref="M34:M35"/>
    <mergeCell ref="P34:P35"/>
    <mergeCell ref="Q34:Q35"/>
    <mergeCell ref="A36:A37"/>
    <mergeCell ref="E36:E37"/>
    <mergeCell ref="G36:G37"/>
    <mergeCell ref="M36:M37"/>
    <mergeCell ref="P36:P37"/>
    <mergeCell ref="Q32:Q33"/>
    <mergeCell ref="A30:A31"/>
    <mergeCell ref="E30:E31"/>
    <mergeCell ref="G30:G31"/>
    <mergeCell ref="M30:M31"/>
    <mergeCell ref="P30:P31"/>
    <mergeCell ref="Q30:Q31"/>
    <mergeCell ref="A32:A33"/>
    <mergeCell ref="E32:E33"/>
    <mergeCell ref="G32:G33"/>
    <mergeCell ref="M32:M33"/>
    <mergeCell ref="P32:P33"/>
    <mergeCell ref="Q28:Q29"/>
    <mergeCell ref="A26:A27"/>
    <mergeCell ref="E26:E27"/>
    <mergeCell ref="G26:G27"/>
    <mergeCell ref="M26:M27"/>
    <mergeCell ref="P26:P27"/>
    <mergeCell ref="Q26:Q27"/>
    <mergeCell ref="A28:A29"/>
    <mergeCell ref="E28:E29"/>
    <mergeCell ref="G28:G29"/>
    <mergeCell ref="M28:M29"/>
    <mergeCell ref="P28:P29"/>
    <mergeCell ref="Q24:Q25"/>
    <mergeCell ref="A22:A23"/>
    <mergeCell ref="E22:E23"/>
    <mergeCell ref="G22:G23"/>
    <mergeCell ref="M22:M23"/>
    <mergeCell ref="P22:P23"/>
    <mergeCell ref="Q22:Q23"/>
    <mergeCell ref="A24:A25"/>
    <mergeCell ref="E24:E25"/>
    <mergeCell ref="G24:G25"/>
    <mergeCell ref="M24:M25"/>
    <mergeCell ref="P24:P25"/>
    <mergeCell ref="Q20:Q21"/>
    <mergeCell ref="A18:A19"/>
    <mergeCell ref="E18:E19"/>
    <mergeCell ref="G18:G19"/>
    <mergeCell ref="M18:M19"/>
    <mergeCell ref="P18:P19"/>
    <mergeCell ref="Q18:Q19"/>
    <mergeCell ref="A20:A21"/>
    <mergeCell ref="E20:E21"/>
    <mergeCell ref="G20:G21"/>
    <mergeCell ref="M20:M21"/>
    <mergeCell ref="P20:P21"/>
    <mergeCell ref="Q16:Q17"/>
    <mergeCell ref="A14:A15"/>
    <mergeCell ref="E14:E15"/>
    <mergeCell ref="G14:G15"/>
    <mergeCell ref="M14:M15"/>
    <mergeCell ref="P14:P15"/>
    <mergeCell ref="Q14:Q15"/>
    <mergeCell ref="A16:A17"/>
    <mergeCell ref="E16:E17"/>
    <mergeCell ref="G16:G17"/>
    <mergeCell ref="M16:M17"/>
    <mergeCell ref="P16:P17"/>
    <mergeCell ref="Q12:Q13"/>
    <mergeCell ref="Q8:Q9"/>
    <mergeCell ref="A10:A11"/>
    <mergeCell ref="E10:E11"/>
    <mergeCell ref="G10:G11"/>
    <mergeCell ref="M10:M11"/>
    <mergeCell ref="P10:P11"/>
    <mergeCell ref="Q10:Q11"/>
    <mergeCell ref="P8:P9"/>
    <mergeCell ref="A12:A13"/>
    <mergeCell ref="E12:E13"/>
    <mergeCell ref="G12:G13"/>
    <mergeCell ref="M12:M13"/>
    <mergeCell ref="P12:P13"/>
    <mergeCell ref="C5:D5"/>
    <mergeCell ref="A8:A9"/>
    <mergeCell ref="E8:E9"/>
    <mergeCell ref="G8:G9"/>
    <mergeCell ref="M8:M9"/>
  </mergeCells>
  <conditionalFormatting sqref="G8 G10 G12 G14 G16 G18 G20 G22 G24 G26 G28 G30 G32 G34 G36">
    <cfRule type="expression" dxfId="82" priority="2">
      <formula>P8=9</formula>
    </cfRule>
  </conditionalFormatting>
  <conditionalFormatting sqref="G8:G37">
    <cfRule type="expression" dxfId="81" priority="1">
      <formula>AND(P8&lt;&gt;9,P8&lt;&gt;0)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22"/>
  <sheetViews>
    <sheetView workbookViewId="0">
      <selection activeCell="B10" sqref="B10"/>
    </sheetView>
  </sheetViews>
  <sheetFormatPr baseColWidth="10" defaultRowHeight="14"/>
  <cols>
    <col min="1" max="1" width="10.83203125" style="8"/>
    <col min="2" max="3" width="25.6640625" style="8" customWidth="1"/>
    <col min="4" max="4" width="20.5" style="8" customWidth="1"/>
    <col min="5" max="6" width="25.6640625" style="8" customWidth="1"/>
    <col min="7" max="7" width="26.83203125" style="8" customWidth="1"/>
    <col min="8" max="8" width="3.83203125" style="8" customWidth="1"/>
    <col min="9" max="9" width="1.1640625" style="8" hidden="1" customWidth="1"/>
    <col min="10" max="15" width="2" style="8" hidden="1" customWidth="1"/>
    <col min="16" max="16" width="8.5" style="8" hidden="1" customWidth="1"/>
    <col min="17" max="17" width="8.1640625" style="8" customWidth="1"/>
    <col min="18" max="18" width="2" style="8" hidden="1" customWidth="1"/>
    <col min="19" max="16384" width="10.83203125" style="8"/>
  </cols>
  <sheetData>
    <row r="1" spans="1:18" ht="15" thickBot="1"/>
    <row r="2" spans="1:18" ht="18" customHeight="1">
      <c r="A2" s="73"/>
      <c r="B2" s="74" t="s">
        <v>59</v>
      </c>
      <c r="C2" s="75">
        <v>12</v>
      </c>
      <c r="D2" s="75"/>
      <c r="E2" s="75"/>
      <c r="F2" s="61" t="s">
        <v>109</v>
      </c>
    </row>
    <row r="3" spans="1:18" ht="18" customHeight="1" thickBot="1">
      <c r="A3" s="73"/>
      <c r="B3" s="76" t="s">
        <v>60</v>
      </c>
      <c r="C3" s="77" t="str">
        <f>VLOOKUP(C2,Help!$A$2:$G$50,3,FALSE)</f>
        <v>JW-B 1x</v>
      </c>
      <c r="D3" s="77"/>
      <c r="E3" s="77"/>
      <c r="F3" s="62" t="s">
        <v>108</v>
      </c>
    </row>
    <row r="4" spans="1:18" ht="15" thickBot="1">
      <c r="B4" s="78"/>
      <c r="C4" s="40"/>
    </row>
    <row r="5" spans="1:18" ht="18" customHeight="1" thickBot="1">
      <c r="B5" s="79" t="s">
        <v>62</v>
      </c>
      <c r="C5" s="139" t="str">
        <f>Vereinsdaten!D4</f>
        <v>1.WRC Lia</v>
      </c>
      <c r="D5" s="139"/>
      <c r="E5" s="80" t="s">
        <v>64</v>
      </c>
      <c r="F5" s="81">
        <f>COUNTIF(P8:P22,0)</f>
        <v>2</v>
      </c>
      <c r="G5" s="82" t="str">
        <f>IF(COUNTIF(P8:P22,1),CONCATENATE("(",COUNTIF(P8:P22,1),")"," inkorrekte Eingabe(n)"),"")</f>
        <v/>
      </c>
    </row>
    <row r="6" spans="1:18" ht="15" thickBot="1"/>
    <row r="7" spans="1:18" ht="15" thickBot="1">
      <c r="A7" s="83" t="s">
        <v>61</v>
      </c>
      <c r="B7" s="84" t="s">
        <v>54</v>
      </c>
      <c r="C7" s="84" t="s">
        <v>55</v>
      </c>
      <c r="D7" s="84" t="s">
        <v>56</v>
      </c>
      <c r="E7" s="84" t="s">
        <v>58</v>
      </c>
      <c r="F7" s="84" t="s">
        <v>57</v>
      </c>
      <c r="G7" s="85" t="s">
        <v>75</v>
      </c>
    </row>
    <row r="8" spans="1:18" ht="15" thickBot="1">
      <c r="A8" s="86">
        <v>1</v>
      </c>
      <c r="B8" s="69" t="s">
        <v>111</v>
      </c>
      <c r="C8" s="69" t="s">
        <v>111</v>
      </c>
      <c r="D8" s="70" t="s">
        <v>111</v>
      </c>
      <c r="E8" s="69" t="s">
        <v>111</v>
      </c>
      <c r="F8" s="69" t="s">
        <v>111</v>
      </c>
      <c r="G8" s="87" t="str">
        <f>IF(P8=0,"Korrekte Eingabe",IF(P8=2,"","Inkorrekte Eingabe"))</f>
        <v>Korrekte Eingabe</v>
      </c>
      <c r="J8" s="8">
        <f>IF(B8&lt;&gt;"",1,0)</f>
        <v>1</v>
      </c>
      <c r="K8" s="8">
        <f t="shared" ref="K8:M22" si="0">IF(C8&lt;&gt;"",1,0)</f>
        <v>1</v>
      </c>
      <c r="L8" s="8">
        <f t="shared" si="0"/>
        <v>1</v>
      </c>
      <c r="M8" s="73">
        <f>IF(E8&lt;&gt;"",1,0)</f>
        <v>1</v>
      </c>
      <c r="N8" s="8">
        <f t="shared" ref="N8:N22" si="1">IF(F8&lt;&gt;"",1,0)</f>
        <v>1</v>
      </c>
      <c r="O8" s="8">
        <f>COUNTIF(J8:N8,1)</f>
        <v>5</v>
      </c>
      <c r="P8" s="73">
        <f>IF(AND(O8&gt;0,O8&lt;&gt;5),1,IF(O8=0,2,0))</f>
        <v>0</v>
      </c>
      <c r="Q8" s="73"/>
    </row>
    <row r="9" spans="1:18" ht="15" thickBot="1">
      <c r="A9" s="88">
        <v>2</v>
      </c>
      <c r="B9" s="71" t="s">
        <v>63</v>
      </c>
      <c r="C9" s="71" t="s">
        <v>63</v>
      </c>
      <c r="D9" s="72" t="s">
        <v>63</v>
      </c>
      <c r="E9" s="71" t="s">
        <v>63</v>
      </c>
      <c r="F9" s="71" t="s">
        <v>63</v>
      </c>
      <c r="G9" s="89" t="str">
        <f t="shared" ref="G9:G22" si="2">IF(P9=0,"Korrekte Eingabe",IF(P9=2,"","Inkorrekte Eingabe"))</f>
        <v>Korrekte Eingabe</v>
      </c>
      <c r="J9" s="8">
        <f t="shared" ref="J9:J22" si="3">IF(B9&lt;&gt;"",1,0)</f>
        <v>1</v>
      </c>
      <c r="K9" s="8">
        <f t="shared" si="0"/>
        <v>1</v>
      </c>
      <c r="L9" s="8">
        <f t="shared" si="0"/>
        <v>1</v>
      </c>
      <c r="M9" s="73">
        <f t="shared" si="0"/>
        <v>1</v>
      </c>
      <c r="N9" s="8">
        <f t="shared" si="1"/>
        <v>1</v>
      </c>
      <c r="O9" s="8">
        <f t="shared" ref="O9:O22" si="4">COUNTIF(J9:N9,1)</f>
        <v>5</v>
      </c>
      <c r="P9" s="73">
        <f t="shared" ref="P9:P22" si="5">IF(AND(O9&gt;0,O9&lt;&gt;5),1,IF(O9=0,2,0))</f>
        <v>0</v>
      </c>
      <c r="R9" s="8">
        <f>COUNTIF(P8:P22,1)</f>
        <v>0</v>
      </c>
    </row>
    <row r="10" spans="1:18" ht="15" thickBot="1">
      <c r="A10" s="86">
        <v>3</v>
      </c>
      <c r="B10" s="69"/>
      <c r="C10" s="69"/>
      <c r="D10" s="70"/>
      <c r="E10" s="69"/>
      <c r="F10" s="69"/>
      <c r="G10" s="87" t="str">
        <f t="shared" si="2"/>
        <v/>
      </c>
      <c r="J10" s="8">
        <f t="shared" si="3"/>
        <v>0</v>
      </c>
      <c r="K10" s="8">
        <f t="shared" si="0"/>
        <v>0</v>
      </c>
      <c r="L10" s="8">
        <f t="shared" si="0"/>
        <v>0</v>
      </c>
      <c r="M10" s="73">
        <f t="shared" si="0"/>
        <v>0</v>
      </c>
      <c r="N10" s="8">
        <f t="shared" si="1"/>
        <v>0</v>
      </c>
      <c r="O10" s="8">
        <f t="shared" si="4"/>
        <v>0</v>
      </c>
      <c r="P10" s="73">
        <f t="shared" si="5"/>
        <v>2</v>
      </c>
    </row>
    <row r="11" spans="1:18" ht="15" thickBot="1">
      <c r="A11" s="88">
        <v>4</v>
      </c>
      <c r="B11" s="71"/>
      <c r="C11" s="71"/>
      <c r="D11" s="72"/>
      <c r="E11" s="71"/>
      <c r="F11" s="71"/>
      <c r="G11" s="89" t="str">
        <f t="shared" si="2"/>
        <v/>
      </c>
      <c r="J11" s="8">
        <f t="shared" si="3"/>
        <v>0</v>
      </c>
      <c r="K11" s="8">
        <f t="shared" si="0"/>
        <v>0</v>
      </c>
      <c r="L11" s="8">
        <f t="shared" si="0"/>
        <v>0</v>
      </c>
      <c r="M11" s="73">
        <f t="shared" si="0"/>
        <v>0</v>
      </c>
      <c r="N11" s="8">
        <f t="shared" si="1"/>
        <v>0</v>
      </c>
      <c r="O11" s="8">
        <f t="shared" si="4"/>
        <v>0</v>
      </c>
      <c r="P11" s="73">
        <f t="shared" si="5"/>
        <v>2</v>
      </c>
    </row>
    <row r="12" spans="1:18" ht="15" thickBot="1">
      <c r="A12" s="86">
        <v>5</v>
      </c>
      <c r="B12" s="69"/>
      <c r="C12" s="69"/>
      <c r="D12" s="70"/>
      <c r="E12" s="69"/>
      <c r="F12" s="69"/>
      <c r="G12" s="87" t="str">
        <f t="shared" si="2"/>
        <v/>
      </c>
      <c r="J12" s="8">
        <f t="shared" si="3"/>
        <v>0</v>
      </c>
      <c r="K12" s="8">
        <f t="shared" si="0"/>
        <v>0</v>
      </c>
      <c r="L12" s="8">
        <f t="shared" si="0"/>
        <v>0</v>
      </c>
      <c r="M12" s="73">
        <f t="shared" si="0"/>
        <v>0</v>
      </c>
      <c r="N12" s="8">
        <f t="shared" si="1"/>
        <v>0</v>
      </c>
      <c r="O12" s="8">
        <f t="shared" si="4"/>
        <v>0</v>
      </c>
      <c r="P12" s="73">
        <f t="shared" si="5"/>
        <v>2</v>
      </c>
    </row>
    <row r="13" spans="1:18" ht="15" thickBot="1">
      <c r="A13" s="88">
        <v>6</v>
      </c>
      <c r="B13" s="71"/>
      <c r="C13" s="71"/>
      <c r="D13" s="72"/>
      <c r="E13" s="71"/>
      <c r="F13" s="71"/>
      <c r="G13" s="89" t="str">
        <f t="shared" si="2"/>
        <v/>
      </c>
      <c r="J13" s="8">
        <f t="shared" si="3"/>
        <v>0</v>
      </c>
      <c r="K13" s="8">
        <f t="shared" si="0"/>
        <v>0</v>
      </c>
      <c r="L13" s="8">
        <f t="shared" si="0"/>
        <v>0</v>
      </c>
      <c r="M13" s="73">
        <f t="shared" si="0"/>
        <v>0</v>
      </c>
      <c r="N13" s="8">
        <f t="shared" si="1"/>
        <v>0</v>
      </c>
      <c r="O13" s="8">
        <f t="shared" si="4"/>
        <v>0</v>
      </c>
      <c r="P13" s="73">
        <f t="shared" si="5"/>
        <v>2</v>
      </c>
    </row>
    <row r="14" spans="1:18" ht="15" thickBot="1">
      <c r="A14" s="86">
        <v>7</v>
      </c>
      <c r="B14" s="69"/>
      <c r="C14" s="69"/>
      <c r="D14" s="70"/>
      <c r="E14" s="69"/>
      <c r="F14" s="69"/>
      <c r="G14" s="87" t="str">
        <f t="shared" si="2"/>
        <v/>
      </c>
      <c r="J14" s="8">
        <f t="shared" si="3"/>
        <v>0</v>
      </c>
      <c r="K14" s="8">
        <f t="shared" si="0"/>
        <v>0</v>
      </c>
      <c r="L14" s="8">
        <f t="shared" si="0"/>
        <v>0</v>
      </c>
      <c r="M14" s="73">
        <f t="shared" si="0"/>
        <v>0</v>
      </c>
      <c r="N14" s="8">
        <f t="shared" si="1"/>
        <v>0</v>
      </c>
      <c r="O14" s="8">
        <f t="shared" si="4"/>
        <v>0</v>
      </c>
      <c r="P14" s="73">
        <f t="shared" si="5"/>
        <v>2</v>
      </c>
    </row>
    <row r="15" spans="1:18" ht="15" thickBot="1">
      <c r="A15" s="88">
        <v>8</v>
      </c>
      <c r="B15" s="71"/>
      <c r="C15" s="71"/>
      <c r="D15" s="72"/>
      <c r="E15" s="71"/>
      <c r="F15" s="71"/>
      <c r="G15" s="89" t="str">
        <f t="shared" si="2"/>
        <v/>
      </c>
      <c r="J15" s="8">
        <f t="shared" si="3"/>
        <v>0</v>
      </c>
      <c r="K15" s="8">
        <f t="shared" si="0"/>
        <v>0</v>
      </c>
      <c r="L15" s="8">
        <f t="shared" si="0"/>
        <v>0</v>
      </c>
      <c r="M15" s="73">
        <f t="shared" si="0"/>
        <v>0</v>
      </c>
      <c r="N15" s="8">
        <f t="shared" si="1"/>
        <v>0</v>
      </c>
      <c r="O15" s="8">
        <f t="shared" si="4"/>
        <v>0</v>
      </c>
      <c r="P15" s="73">
        <f t="shared" si="5"/>
        <v>2</v>
      </c>
    </row>
    <row r="16" spans="1:18" ht="15" thickBot="1">
      <c r="A16" s="86">
        <v>9</v>
      </c>
      <c r="B16" s="69"/>
      <c r="C16" s="69"/>
      <c r="D16" s="70"/>
      <c r="E16" s="69"/>
      <c r="F16" s="69"/>
      <c r="G16" s="87" t="str">
        <f t="shared" si="2"/>
        <v/>
      </c>
      <c r="J16" s="8">
        <f t="shared" si="3"/>
        <v>0</v>
      </c>
      <c r="K16" s="8">
        <f t="shared" si="0"/>
        <v>0</v>
      </c>
      <c r="L16" s="8">
        <f t="shared" si="0"/>
        <v>0</v>
      </c>
      <c r="M16" s="73">
        <f t="shared" si="0"/>
        <v>0</v>
      </c>
      <c r="N16" s="8">
        <f t="shared" si="1"/>
        <v>0</v>
      </c>
      <c r="O16" s="8">
        <f t="shared" si="4"/>
        <v>0</v>
      </c>
      <c r="P16" s="73">
        <f t="shared" si="5"/>
        <v>2</v>
      </c>
    </row>
    <row r="17" spans="1:16" ht="15" thickBot="1">
      <c r="A17" s="88">
        <v>10</v>
      </c>
      <c r="B17" s="71"/>
      <c r="C17" s="71"/>
      <c r="D17" s="72"/>
      <c r="E17" s="71"/>
      <c r="F17" s="71"/>
      <c r="G17" s="89" t="str">
        <f t="shared" si="2"/>
        <v/>
      </c>
      <c r="J17" s="8">
        <f t="shared" si="3"/>
        <v>0</v>
      </c>
      <c r="K17" s="8">
        <f t="shared" si="0"/>
        <v>0</v>
      </c>
      <c r="L17" s="8">
        <f t="shared" si="0"/>
        <v>0</v>
      </c>
      <c r="M17" s="73">
        <f t="shared" si="0"/>
        <v>0</v>
      </c>
      <c r="N17" s="8">
        <f t="shared" si="1"/>
        <v>0</v>
      </c>
      <c r="O17" s="8">
        <f t="shared" si="4"/>
        <v>0</v>
      </c>
      <c r="P17" s="73">
        <f t="shared" si="5"/>
        <v>2</v>
      </c>
    </row>
    <row r="18" spans="1:16" ht="15" thickBot="1">
      <c r="A18" s="86">
        <v>11</v>
      </c>
      <c r="B18" s="69"/>
      <c r="C18" s="69"/>
      <c r="D18" s="70"/>
      <c r="E18" s="69"/>
      <c r="F18" s="69"/>
      <c r="G18" s="87" t="str">
        <f t="shared" si="2"/>
        <v/>
      </c>
      <c r="J18" s="8">
        <f t="shared" si="3"/>
        <v>0</v>
      </c>
      <c r="K18" s="8">
        <f t="shared" si="0"/>
        <v>0</v>
      </c>
      <c r="L18" s="8">
        <f t="shared" si="0"/>
        <v>0</v>
      </c>
      <c r="M18" s="73">
        <f t="shared" si="0"/>
        <v>0</v>
      </c>
      <c r="N18" s="8">
        <f t="shared" si="1"/>
        <v>0</v>
      </c>
      <c r="O18" s="8">
        <f t="shared" si="4"/>
        <v>0</v>
      </c>
      <c r="P18" s="73">
        <f t="shared" si="5"/>
        <v>2</v>
      </c>
    </row>
    <row r="19" spans="1:16" ht="15" thickBot="1">
      <c r="A19" s="88">
        <v>12</v>
      </c>
      <c r="B19" s="71"/>
      <c r="C19" s="71"/>
      <c r="D19" s="72"/>
      <c r="E19" s="71"/>
      <c r="F19" s="71"/>
      <c r="G19" s="89" t="str">
        <f t="shared" si="2"/>
        <v/>
      </c>
      <c r="J19" s="8">
        <f t="shared" si="3"/>
        <v>0</v>
      </c>
      <c r="K19" s="8">
        <f t="shared" si="0"/>
        <v>0</v>
      </c>
      <c r="L19" s="8">
        <f t="shared" si="0"/>
        <v>0</v>
      </c>
      <c r="M19" s="73">
        <f t="shared" si="0"/>
        <v>0</v>
      </c>
      <c r="N19" s="8">
        <f t="shared" si="1"/>
        <v>0</v>
      </c>
      <c r="O19" s="8">
        <f t="shared" si="4"/>
        <v>0</v>
      </c>
      <c r="P19" s="73">
        <f t="shared" si="5"/>
        <v>2</v>
      </c>
    </row>
    <row r="20" spans="1:16" ht="15" thickBot="1">
      <c r="A20" s="86">
        <v>13</v>
      </c>
      <c r="B20" s="69"/>
      <c r="C20" s="69"/>
      <c r="D20" s="70"/>
      <c r="E20" s="69"/>
      <c r="F20" s="69"/>
      <c r="G20" s="87" t="str">
        <f t="shared" si="2"/>
        <v/>
      </c>
      <c r="J20" s="8">
        <f t="shared" si="3"/>
        <v>0</v>
      </c>
      <c r="K20" s="8">
        <f t="shared" si="0"/>
        <v>0</v>
      </c>
      <c r="L20" s="8">
        <f t="shared" si="0"/>
        <v>0</v>
      </c>
      <c r="M20" s="73">
        <f t="shared" si="0"/>
        <v>0</v>
      </c>
      <c r="N20" s="8">
        <f t="shared" si="1"/>
        <v>0</v>
      </c>
      <c r="O20" s="8">
        <f t="shared" si="4"/>
        <v>0</v>
      </c>
      <c r="P20" s="73">
        <f t="shared" si="5"/>
        <v>2</v>
      </c>
    </row>
    <row r="21" spans="1:16" ht="15" thickBot="1">
      <c r="A21" s="88">
        <v>14</v>
      </c>
      <c r="B21" s="71"/>
      <c r="C21" s="71"/>
      <c r="D21" s="72"/>
      <c r="E21" s="71"/>
      <c r="F21" s="71"/>
      <c r="G21" s="89" t="str">
        <f t="shared" si="2"/>
        <v/>
      </c>
      <c r="J21" s="8">
        <f t="shared" si="3"/>
        <v>0</v>
      </c>
      <c r="K21" s="8">
        <f t="shared" si="0"/>
        <v>0</v>
      </c>
      <c r="L21" s="8">
        <f t="shared" si="0"/>
        <v>0</v>
      </c>
      <c r="M21" s="73">
        <f t="shared" si="0"/>
        <v>0</v>
      </c>
      <c r="N21" s="8">
        <f t="shared" si="1"/>
        <v>0</v>
      </c>
      <c r="O21" s="8">
        <f t="shared" si="4"/>
        <v>0</v>
      </c>
      <c r="P21" s="73">
        <f t="shared" si="5"/>
        <v>2</v>
      </c>
    </row>
    <row r="22" spans="1:16" ht="15" thickBot="1">
      <c r="A22" s="86">
        <v>15</v>
      </c>
      <c r="B22" s="69"/>
      <c r="C22" s="69"/>
      <c r="D22" s="70"/>
      <c r="E22" s="69"/>
      <c r="F22" s="69"/>
      <c r="G22" s="87" t="str">
        <f t="shared" si="2"/>
        <v/>
      </c>
      <c r="J22" s="8">
        <f t="shared" si="3"/>
        <v>0</v>
      </c>
      <c r="K22" s="8">
        <f t="shared" si="0"/>
        <v>0</v>
      </c>
      <c r="L22" s="8">
        <f t="shared" si="0"/>
        <v>0</v>
      </c>
      <c r="M22" s="73">
        <f t="shared" si="0"/>
        <v>0</v>
      </c>
      <c r="N22" s="8">
        <f t="shared" si="1"/>
        <v>0</v>
      </c>
      <c r="O22" s="8">
        <f t="shared" si="4"/>
        <v>0</v>
      </c>
      <c r="P22" s="73">
        <f t="shared" si="5"/>
        <v>2</v>
      </c>
    </row>
  </sheetData>
  <mergeCells count="1">
    <mergeCell ref="C5:D5"/>
  </mergeCells>
  <conditionalFormatting sqref="G8:G22">
    <cfRule type="expression" dxfId="80" priority="3">
      <formula>AND(P8&lt;&gt;2,P8=0)</formula>
    </cfRule>
  </conditionalFormatting>
  <conditionalFormatting sqref="G8:G22">
    <cfRule type="expression" dxfId="79" priority="2">
      <formula>P8=1</formula>
    </cfRule>
  </conditionalFormatting>
  <conditionalFormatting sqref="G5">
    <cfRule type="expression" dxfId="78" priority="1">
      <formula>R9&gt;0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22"/>
  <sheetViews>
    <sheetView workbookViewId="0">
      <selection activeCell="G22" sqref="G22"/>
    </sheetView>
  </sheetViews>
  <sheetFormatPr baseColWidth="10" defaultRowHeight="14"/>
  <cols>
    <col min="1" max="1" width="10.83203125" style="8"/>
    <col min="2" max="3" width="25.6640625" style="8" customWidth="1"/>
    <col min="4" max="4" width="20.5" style="8" customWidth="1"/>
    <col min="5" max="6" width="25.6640625" style="8" customWidth="1"/>
    <col min="7" max="7" width="26.83203125" style="8" customWidth="1"/>
    <col min="8" max="8" width="3.83203125" style="8" customWidth="1"/>
    <col min="9" max="9" width="1.1640625" style="8" hidden="1" customWidth="1"/>
    <col min="10" max="15" width="2" style="8" hidden="1" customWidth="1"/>
    <col min="16" max="16" width="8.5" style="8" hidden="1" customWidth="1"/>
    <col min="17" max="17" width="8.1640625" style="8" customWidth="1"/>
    <col min="18" max="18" width="2" style="8" hidden="1" customWidth="1"/>
    <col min="19" max="16384" width="10.83203125" style="8"/>
  </cols>
  <sheetData>
    <row r="1" spans="1:18" ht="15" thickBot="1"/>
    <row r="2" spans="1:18" ht="18" customHeight="1">
      <c r="A2" s="73"/>
      <c r="B2" s="74" t="s">
        <v>59</v>
      </c>
      <c r="C2" s="75">
        <v>13</v>
      </c>
      <c r="D2" s="75"/>
      <c r="E2" s="75"/>
      <c r="F2" s="61" t="s">
        <v>109</v>
      </c>
    </row>
    <row r="3" spans="1:18" ht="18" customHeight="1" thickBot="1">
      <c r="A3" s="73"/>
      <c r="B3" s="76" t="s">
        <v>60</v>
      </c>
      <c r="C3" s="77" t="str">
        <f>VLOOKUP(C2,Help!$A$2:$G$50,3,FALSE)</f>
        <v>LJW-A 1x</v>
      </c>
      <c r="D3" s="77"/>
      <c r="E3" s="77"/>
      <c r="F3" s="62" t="s">
        <v>108</v>
      </c>
    </row>
    <row r="4" spans="1:18" ht="15" thickBot="1">
      <c r="B4" s="78"/>
      <c r="C4" s="40"/>
    </row>
    <row r="5" spans="1:18" ht="18" customHeight="1" thickBot="1">
      <c r="B5" s="79" t="s">
        <v>62</v>
      </c>
      <c r="C5" s="139" t="str">
        <f>Vereinsdaten!D4</f>
        <v>1.WRC Lia</v>
      </c>
      <c r="D5" s="139"/>
      <c r="E5" s="80" t="s">
        <v>64</v>
      </c>
      <c r="F5" s="81">
        <f>COUNTIF(P8:P22,0)</f>
        <v>3</v>
      </c>
      <c r="G5" s="82" t="str">
        <f>IF(COUNTIF(P8:P22,1),CONCATENATE("(",COUNTIF(P8:P22,1),")"," inkorrekte Eingabe(n)"),"")</f>
        <v/>
      </c>
    </row>
    <row r="6" spans="1:18" ht="15" thickBot="1"/>
    <row r="7" spans="1:18" ht="15" thickBot="1">
      <c r="A7" s="83" t="s">
        <v>61</v>
      </c>
      <c r="B7" s="84" t="s">
        <v>54</v>
      </c>
      <c r="C7" s="84" t="s">
        <v>55</v>
      </c>
      <c r="D7" s="84" t="s">
        <v>56</v>
      </c>
      <c r="E7" s="84" t="s">
        <v>58</v>
      </c>
      <c r="F7" s="84" t="s">
        <v>57</v>
      </c>
      <c r="G7" s="85" t="s">
        <v>75</v>
      </c>
    </row>
    <row r="8" spans="1:18" ht="15" thickBot="1">
      <c r="A8" s="86">
        <v>1</v>
      </c>
      <c r="B8" s="69" t="s">
        <v>111</v>
      </c>
      <c r="C8" s="69" t="s">
        <v>111</v>
      </c>
      <c r="D8" s="70" t="s">
        <v>111</v>
      </c>
      <c r="E8" s="69" t="s">
        <v>111</v>
      </c>
      <c r="F8" s="69" t="s">
        <v>111</v>
      </c>
      <c r="G8" s="87" t="str">
        <f>IF(P8=0,"Korrekte Eingabe",IF(P8=2,"","Inkorrekte Eingabe"))</f>
        <v>Korrekte Eingabe</v>
      </c>
      <c r="J8" s="8">
        <f>IF(B8&lt;&gt;"",1,0)</f>
        <v>1</v>
      </c>
      <c r="K8" s="8">
        <f t="shared" ref="K8:M22" si="0">IF(C8&lt;&gt;"",1,0)</f>
        <v>1</v>
      </c>
      <c r="L8" s="8">
        <f t="shared" si="0"/>
        <v>1</v>
      </c>
      <c r="M8" s="73">
        <f>IF(E8&lt;&gt;"",1,0)</f>
        <v>1</v>
      </c>
      <c r="N8" s="8">
        <f t="shared" ref="N8:N22" si="1">IF(F8&lt;&gt;"",1,0)</f>
        <v>1</v>
      </c>
      <c r="O8" s="8">
        <f>COUNTIF(J8:N8,1)</f>
        <v>5</v>
      </c>
      <c r="P8" s="73">
        <f>IF(AND(O8&gt;0,O8&lt;&gt;5),1,IF(O8=0,2,0))</f>
        <v>0</v>
      </c>
      <c r="Q8" s="73"/>
    </row>
    <row r="9" spans="1:18" ht="15" thickBot="1">
      <c r="A9" s="88">
        <v>2</v>
      </c>
      <c r="B9" s="71" t="s">
        <v>63</v>
      </c>
      <c r="C9" s="71" t="s">
        <v>63</v>
      </c>
      <c r="D9" s="72" t="s">
        <v>63</v>
      </c>
      <c r="E9" s="71" t="s">
        <v>63</v>
      </c>
      <c r="F9" s="71" t="s">
        <v>63</v>
      </c>
      <c r="G9" s="89" t="str">
        <f t="shared" ref="G9:G22" si="2">IF(P9=0,"Korrekte Eingabe",IF(P9=2,"","Inkorrekte Eingabe"))</f>
        <v>Korrekte Eingabe</v>
      </c>
      <c r="J9" s="8">
        <f t="shared" ref="J9:J22" si="3">IF(B9&lt;&gt;"",1,0)</f>
        <v>1</v>
      </c>
      <c r="K9" s="8">
        <f t="shared" si="0"/>
        <v>1</v>
      </c>
      <c r="L9" s="8">
        <f t="shared" si="0"/>
        <v>1</v>
      </c>
      <c r="M9" s="73">
        <f t="shared" si="0"/>
        <v>1</v>
      </c>
      <c r="N9" s="8">
        <f t="shared" si="1"/>
        <v>1</v>
      </c>
      <c r="O9" s="8">
        <f t="shared" ref="O9:O22" si="4">COUNTIF(J9:N9,1)</f>
        <v>5</v>
      </c>
      <c r="P9" s="73">
        <f t="shared" ref="P9:P22" si="5">IF(AND(O9&gt;0,O9&lt;&gt;5),1,IF(O9=0,2,0))</f>
        <v>0</v>
      </c>
      <c r="R9" s="8">
        <f>COUNTIF(P8:P22,1)</f>
        <v>0</v>
      </c>
    </row>
    <row r="10" spans="1:18" ht="15" thickBot="1">
      <c r="A10" s="86">
        <v>3</v>
      </c>
      <c r="B10" s="69" t="s">
        <v>63</v>
      </c>
      <c r="C10" s="69" t="s">
        <v>63</v>
      </c>
      <c r="D10" s="70" t="s">
        <v>63</v>
      </c>
      <c r="E10" s="69" t="s">
        <v>63</v>
      </c>
      <c r="F10" s="69" t="s">
        <v>63</v>
      </c>
      <c r="G10" s="87" t="str">
        <f t="shared" si="2"/>
        <v>Korrekte Eingabe</v>
      </c>
      <c r="J10" s="8">
        <f t="shared" si="3"/>
        <v>1</v>
      </c>
      <c r="K10" s="8">
        <f t="shared" si="0"/>
        <v>1</v>
      </c>
      <c r="L10" s="8">
        <f t="shared" si="0"/>
        <v>1</v>
      </c>
      <c r="M10" s="73">
        <f t="shared" si="0"/>
        <v>1</v>
      </c>
      <c r="N10" s="8">
        <f t="shared" si="1"/>
        <v>1</v>
      </c>
      <c r="O10" s="8">
        <f t="shared" si="4"/>
        <v>5</v>
      </c>
      <c r="P10" s="73">
        <f t="shared" si="5"/>
        <v>0</v>
      </c>
    </row>
    <row r="11" spans="1:18" ht="15" thickBot="1">
      <c r="A11" s="88">
        <v>4</v>
      </c>
      <c r="B11" s="71"/>
      <c r="C11" s="71"/>
      <c r="D11" s="72"/>
      <c r="E11" s="71"/>
      <c r="F11" s="71"/>
      <c r="G11" s="89" t="str">
        <f t="shared" si="2"/>
        <v/>
      </c>
      <c r="J11" s="8">
        <f t="shared" si="3"/>
        <v>0</v>
      </c>
      <c r="K11" s="8">
        <f t="shared" si="0"/>
        <v>0</v>
      </c>
      <c r="L11" s="8">
        <f t="shared" si="0"/>
        <v>0</v>
      </c>
      <c r="M11" s="73">
        <f t="shared" si="0"/>
        <v>0</v>
      </c>
      <c r="N11" s="8">
        <f t="shared" si="1"/>
        <v>0</v>
      </c>
      <c r="O11" s="8">
        <f t="shared" si="4"/>
        <v>0</v>
      </c>
      <c r="P11" s="73">
        <f t="shared" si="5"/>
        <v>2</v>
      </c>
    </row>
    <row r="12" spans="1:18" ht="15" thickBot="1">
      <c r="A12" s="86">
        <v>5</v>
      </c>
      <c r="B12" s="69"/>
      <c r="C12" s="69"/>
      <c r="D12" s="70"/>
      <c r="E12" s="69"/>
      <c r="F12" s="69"/>
      <c r="G12" s="87" t="str">
        <f t="shared" si="2"/>
        <v/>
      </c>
      <c r="J12" s="8">
        <f t="shared" si="3"/>
        <v>0</v>
      </c>
      <c r="K12" s="8">
        <f t="shared" si="0"/>
        <v>0</v>
      </c>
      <c r="L12" s="8">
        <f t="shared" si="0"/>
        <v>0</v>
      </c>
      <c r="M12" s="73">
        <f t="shared" si="0"/>
        <v>0</v>
      </c>
      <c r="N12" s="8">
        <f t="shared" si="1"/>
        <v>0</v>
      </c>
      <c r="O12" s="8">
        <f t="shared" si="4"/>
        <v>0</v>
      </c>
      <c r="P12" s="73">
        <f t="shared" si="5"/>
        <v>2</v>
      </c>
    </row>
    <row r="13" spans="1:18" ht="15" thickBot="1">
      <c r="A13" s="88">
        <v>6</v>
      </c>
      <c r="B13" s="71"/>
      <c r="C13" s="71"/>
      <c r="D13" s="72"/>
      <c r="E13" s="71"/>
      <c r="F13" s="71"/>
      <c r="G13" s="89" t="str">
        <f t="shared" si="2"/>
        <v/>
      </c>
      <c r="J13" s="8">
        <f t="shared" si="3"/>
        <v>0</v>
      </c>
      <c r="K13" s="8">
        <f t="shared" si="0"/>
        <v>0</v>
      </c>
      <c r="L13" s="8">
        <f t="shared" si="0"/>
        <v>0</v>
      </c>
      <c r="M13" s="73">
        <f t="shared" si="0"/>
        <v>0</v>
      </c>
      <c r="N13" s="8">
        <f t="shared" si="1"/>
        <v>0</v>
      </c>
      <c r="O13" s="8">
        <f t="shared" si="4"/>
        <v>0</v>
      </c>
      <c r="P13" s="73">
        <f t="shared" si="5"/>
        <v>2</v>
      </c>
    </row>
    <row r="14" spans="1:18" ht="15" thickBot="1">
      <c r="A14" s="86">
        <v>7</v>
      </c>
      <c r="B14" s="69"/>
      <c r="C14" s="69"/>
      <c r="D14" s="70"/>
      <c r="E14" s="69"/>
      <c r="F14" s="69"/>
      <c r="G14" s="87" t="str">
        <f t="shared" si="2"/>
        <v/>
      </c>
      <c r="J14" s="8">
        <f t="shared" si="3"/>
        <v>0</v>
      </c>
      <c r="K14" s="8">
        <f t="shared" si="0"/>
        <v>0</v>
      </c>
      <c r="L14" s="8">
        <f t="shared" si="0"/>
        <v>0</v>
      </c>
      <c r="M14" s="73">
        <f t="shared" si="0"/>
        <v>0</v>
      </c>
      <c r="N14" s="8">
        <f t="shared" si="1"/>
        <v>0</v>
      </c>
      <c r="O14" s="8">
        <f t="shared" si="4"/>
        <v>0</v>
      </c>
      <c r="P14" s="73">
        <f t="shared" si="5"/>
        <v>2</v>
      </c>
    </row>
    <row r="15" spans="1:18" ht="15" thickBot="1">
      <c r="A15" s="88">
        <v>8</v>
      </c>
      <c r="B15" s="71"/>
      <c r="C15" s="71"/>
      <c r="D15" s="72"/>
      <c r="E15" s="71"/>
      <c r="F15" s="71"/>
      <c r="G15" s="89" t="str">
        <f t="shared" si="2"/>
        <v/>
      </c>
      <c r="J15" s="8">
        <f t="shared" si="3"/>
        <v>0</v>
      </c>
      <c r="K15" s="8">
        <f t="shared" si="0"/>
        <v>0</v>
      </c>
      <c r="L15" s="8">
        <f t="shared" si="0"/>
        <v>0</v>
      </c>
      <c r="M15" s="73">
        <f t="shared" si="0"/>
        <v>0</v>
      </c>
      <c r="N15" s="8">
        <f t="shared" si="1"/>
        <v>0</v>
      </c>
      <c r="O15" s="8">
        <f t="shared" si="4"/>
        <v>0</v>
      </c>
      <c r="P15" s="73">
        <f t="shared" si="5"/>
        <v>2</v>
      </c>
    </row>
    <row r="16" spans="1:18" ht="15" thickBot="1">
      <c r="A16" s="86">
        <v>9</v>
      </c>
      <c r="B16" s="69"/>
      <c r="C16" s="69"/>
      <c r="D16" s="70"/>
      <c r="E16" s="69"/>
      <c r="F16" s="69"/>
      <c r="G16" s="87" t="str">
        <f t="shared" si="2"/>
        <v/>
      </c>
      <c r="J16" s="8">
        <f t="shared" si="3"/>
        <v>0</v>
      </c>
      <c r="K16" s="8">
        <f t="shared" si="0"/>
        <v>0</v>
      </c>
      <c r="L16" s="8">
        <f t="shared" si="0"/>
        <v>0</v>
      </c>
      <c r="M16" s="73">
        <f t="shared" si="0"/>
        <v>0</v>
      </c>
      <c r="N16" s="8">
        <f t="shared" si="1"/>
        <v>0</v>
      </c>
      <c r="O16" s="8">
        <f t="shared" si="4"/>
        <v>0</v>
      </c>
      <c r="P16" s="73">
        <f t="shared" si="5"/>
        <v>2</v>
      </c>
    </row>
    <row r="17" spans="1:16" ht="15" thickBot="1">
      <c r="A17" s="88">
        <v>10</v>
      </c>
      <c r="B17" s="71"/>
      <c r="C17" s="71"/>
      <c r="D17" s="72"/>
      <c r="E17" s="71"/>
      <c r="F17" s="71"/>
      <c r="G17" s="89" t="str">
        <f t="shared" si="2"/>
        <v/>
      </c>
      <c r="J17" s="8">
        <f t="shared" si="3"/>
        <v>0</v>
      </c>
      <c r="K17" s="8">
        <f t="shared" si="0"/>
        <v>0</v>
      </c>
      <c r="L17" s="8">
        <f t="shared" si="0"/>
        <v>0</v>
      </c>
      <c r="M17" s="73">
        <f t="shared" si="0"/>
        <v>0</v>
      </c>
      <c r="N17" s="8">
        <f t="shared" si="1"/>
        <v>0</v>
      </c>
      <c r="O17" s="8">
        <f t="shared" si="4"/>
        <v>0</v>
      </c>
      <c r="P17" s="73">
        <f t="shared" si="5"/>
        <v>2</v>
      </c>
    </row>
    <row r="18" spans="1:16" ht="15" thickBot="1">
      <c r="A18" s="86">
        <v>11</v>
      </c>
      <c r="B18" s="69"/>
      <c r="C18" s="69"/>
      <c r="D18" s="70"/>
      <c r="E18" s="69"/>
      <c r="F18" s="69"/>
      <c r="G18" s="87" t="str">
        <f t="shared" si="2"/>
        <v/>
      </c>
      <c r="J18" s="8">
        <f t="shared" si="3"/>
        <v>0</v>
      </c>
      <c r="K18" s="8">
        <f t="shared" si="0"/>
        <v>0</v>
      </c>
      <c r="L18" s="8">
        <f t="shared" si="0"/>
        <v>0</v>
      </c>
      <c r="M18" s="73">
        <f t="shared" si="0"/>
        <v>0</v>
      </c>
      <c r="N18" s="8">
        <f t="shared" si="1"/>
        <v>0</v>
      </c>
      <c r="O18" s="8">
        <f t="shared" si="4"/>
        <v>0</v>
      </c>
      <c r="P18" s="73">
        <f t="shared" si="5"/>
        <v>2</v>
      </c>
    </row>
    <row r="19" spans="1:16" ht="15" thickBot="1">
      <c r="A19" s="88">
        <v>12</v>
      </c>
      <c r="B19" s="71"/>
      <c r="C19" s="71"/>
      <c r="D19" s="72"/>
      <c r="E19" s="71"/>
      <c r="F19" s="71"/>
      <c r="G19" s="89" t="str">
        <f t="shared" si="2"/>
        <v/>
      </c>
      <c r="J19" s="8">
        <f t="shared" si="3"/>
        <v>0</v>
      </c>
      <c r="K19" s="8">
        <f t="shared" si="0"/>
        <v>0</v>
      </c>
      <c r="L19" s="8">
        <f t="shared" si="0"/>
        <v>0</v>
      </c>
      <c r="M19" s="73">
        <f t="shared" si="0"/>
        <v>0</v>
      </c>
      <c r="N19" s="8">
        <f t="shared" si="1"/>
        <v>0</v>
      </c>
      <c r="O19" s="8">
        <f t="shared" si="4"/>
        <v>0</v>
      </c>
      <c r="P19" s="73">
        <f t="shared" si="5"/>
        <v>2</v>
      </c>
    </row>
    <row r="20" spans="1:16" ht="15" thickBot="1">
      <c r="A20" s="86">
        <v>13</v>
      </c>
      <c r="B20" s="69"/>
      <c r="C20" s="69"/>
      <c r="D20" s="70"/>
      <c r="E20" s="69"/>
      <c r="F20" s="69"/>
      <c r="G20" s="87" t="str">
        <f t="shared" si="2"/>
        <v/>
      </c>
      <c r="J20" s="8">
        <f t="shared" si="3"/>
        <v>0</v>
      </c>
      <c r="K20" s="8">
        <f t="shared" si="0"/>
        <v>0</v>
      </c>
      <c r="L20" s="8">
        <f t="shared" si="0"/>
        <v>0</v>
      </c>
      <c r="M20" s="73">
        <f t="shared" si="0"/>
        <v>0</v>
      </c>
      <c r="N20" s="8">
        <f t="shared" si="1"/>
        <v>0</v>
      </c>
      <c r="O20" s="8">
        <f t="shared" si="4"/>
        <v>0</v>
      </c>
      <c r="P20" s="73">
        <f t="shared" si="5"/>
        <v>2</v>
      </c>
    </row>
    <row r="21" spans="1:16" ht="15" thickBot="1">
      <c r="A21" s="88">
        <v>14</v>
      </c>
      <c r="B21" s="71"/>
      <c r="C21" s="71"/>
      <c r="D21" s="72"/>
      <c r="E21" s="71"/>
      <c r="F21" s="71"/>
      <c r="G21" s="89" t="str">
        <f t="shared" si="2"/>
        <v/>
      </c>
      <c r="J21" s="8">
        <f t="shared" si="3"/>
        <v>0</v>
      </c>
      <c r="K21" s="8">
        <f t="shared" si="0"/>
        <v>0</v>
      </c>
      <c r="L21" s="8">
        <f t="shared" si="0"/>
        <v>0</v>
      </c>
      <c r="M21" s="73">
        <f t="shared" si="0"/>
        <v>0</v>
      </c>
      <c r="N21" s="8">
        <f t="shared" si="1"/>
        <v>0</v>
      </c>
      <c r="O21" s="8">
        <f t="shared" si="4"/>
        <v>0</v>
      </c>
      <c r="P21" s="73">
        <f t="shared" si="5"/>
        <v>2</v>
      </c>
    </row>
    <row r="22" spans="1:16" ht="15" thickBot="1">
      <c r="A22" s="86">
        <v>15</v>
      </c>
      <c r="B22" s="69"/>
      <c r="C22" s="69"/>
      <c r="D22" s="70"/>
      <c r="E22" s="69"/>
      <c r="F22" s="69"/>
      <c r="G22" s="87" t="str">
        <f t="shared" si="2"/>
        <v/>
      </c>
      <c r="J22" s="8">
        <f t="shared" si="3"/>
        <v>0</v>
      </c>
      <c r="K22" s="8">
        <f t="shared" si="0"/>
        <v>0</v>
      </c>
      <c r="L22" s="8">
        <f t="shared" si="0"/>
        <v>0</v>
      </c>
      <c r="M22" s="73">
        <f t="shared" si="0"/>
        <v>0</v>
      </c>
      <c r="N22" s="8">
        <f t="shared" si="1"/>
        <v>0</v>
      </c>
      <c r="O22" s="8">
        <f t="shared" si="4"/>
        <v>0</v>
      </c>
      <c r="P22" s="73">
        <f t="shared" si="5"/>
        <v>2</v>
      </c>
    </row>
  </sheetData>
  <mergeCells count="1">
    <mergeCell ref="C5:D5"/>
  </mergeCells>
  <conditionalFormatting sqref="G8:G22">
    <cfRule type="expression" dxfId="77" priority="3">
      <formula>AND(P8&lt;&gt;2,P8=0)</formula>
    </cfRule>
  </conditionalFormatting>
  <conditionalFormatting sqref="G8:G22">
    <cfRule type="expression" dxfId="76" priority="2">
      <formula>P8=1</formula>
    </cfRule>
  </conditionalFormatting>
  <conditionalFormatting sqref="G5">
    <cfRule type="expression" dxfId="75" priority="1">
      <formula>R9&gt;0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37"/>
  <sheetViews>
    <sheetView workbookViewId="0">
      <selection activeCell="C13" sqref="C13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8" width="2" bestFit="1" customWidth="1"/>
  </cols>
  <sheetData>
    <row r="1" spans="1:18" ht="15" thickBot="1"/>
    <row r="2" spans="1:18" ht="18" customHeight="1">
      <c r="A2" s="6"/>
      <c r="B2" s="27" t="s">
        <v>59</v>
      </c>
      <c r="C2" s="22">
        <v>14</v>
      </c>
      <c r="D2" s="22"/>
      <c r="E2" s="22"/>
      <c r="F2" s="61" t="s">
        <v>109</v>
      </c>
    </row>
    <row r="3" spans="1:18" ht="18" customHeight="1" thickBot="1">
      <c r="A3" s="6"/>
      <c r="B3" s="28" t="s">
        <v>60</v>
      </c>
      <c r="C3" s="23" t="str">
        <f>VLOOKUP(C2,Help!$A$2:$G$50,3,FALSE)</f>
        <v>SchW 2x</v>
      </c>
      <c r="D3" s="23"/>
      <c r="E3" s="23"/>
      <c r="F3" s="62" t="s">
        <v>108</v>
      </c>
    </row>
    <row r="4" spans="1:18" ht="15" thickBot="1">
      <c r="B4" s="7"/>
      <c r="C4" s="2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COUNTIF(P8:P67,9)</f>
        <v>1</v>
      </c>
      <c r="G5" s="60" t="str">
        <f>IF(COUNTIF(Q8:Q37,1),CONCATENATE("(",COUNTIF(Q8:Q37,1),")","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63" t="s">
        <v>110</v>
      </c>
      <c r="C8" s="63" t="s">
        <v>110</v>
      </c>
      <c r="D8" s="64" t="s">
        <v>110</v>
      </c>
      <c r="E8" s="128" t="s">
        <v>110</v>
      </c>
      <c r="F8" s="63" t="s">
        <v>110</v>
      </c>
      <c r="G8" s="134" t="str">
        <f>IF(AND(P8&gt;0,P8&lt;&gt;9),"Inkorrekte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127">
        <f>IF(E8&lt;&gt;"",1,0)</f>
        <v>1</v>
      </c>
      <c r="N8">
        <f t="shared" ref="N8:N37" si="1">IF(F8&lt;&gt;"",1,0)</f>
        <v>1</v>
      </c>
      <c r="O8">
        <f>COUNTIF(J8:N8,1)</f>
        <v>5</v>
      </c>
      <c r="P8" s="127">
        <f>O8+O9</f>
        <v>9</v>
      </c>
      <c r="Q8" s="127">
        <f>IF(AND(P8&gt;0,P8&lt;&gt;9),1,IF(P8=0,2,0))</f>
        <v>0</v>
      </c>
      <c r="R8">
        <f>COUNTIF(Q8:Q37,1)</f>
        <v>0</v>
      </c>
    </row>
    <row r="9" spans="1:18" ht="15" thickBot="1">
      <c r="A9" s="133"/>
      <c r="B9" s="65" t="s">
        <v>110</v>
      </c>
      <c r="C9" s="65" t="s">
        <v>110</v>
      </c>
      <c r="D9" s="65" t="s">
        <v>110</v>
      </c>
      <c r="E9" s="129"/>
      <c r="F9" s="65" t="s">
        <v>111</v>
      </c>
      <c r="G9" s="135"/>
      <c r="J9">
        <f>IF(B9&lt;&gt;"",1,0)</f>
        <v>1</v>
      </c>
      <c r="K9">
        <f t="shared" si="0"/>
        <v>1</v>
      </c>
      <c r="L9">
        <f t="shared" si="0"/>
        <v>1</v>
      </c>
      <c r="M9" s="127"/>
      <c r="N9">
        <f t="shared" si="1"/>
        <v>1</v>
      </c>
      <c r="O9">
        <f>COUNTIF(J9:N9,1)</f>
        <v>4</v>
      </c>
      <c r="P9" s="127"/>
      <c r="Q9" s="127"/>
    </row>
    <row r="10" spans="1:18">
      <c r="A10" s="136">
        <v>2</v>
      </c>
      <c r="B10" s="66"/>
      <c r="C10" s="66"/>
      <c r="D10" s="67"/>
      <c r="E10" s="130"/>
      <c r="F10" s="66"/>
      <c r="G10" s="134" t="str">
        <f t="shared" ref="G10" si="2">IF(AND(P10&gt;0,P10&lt;&gt;9),"Inkorrekte Eingabe",IF(P10&lt;&gt;0,"Korrekte Eingabe",""))</f>
        <v/>
      </c>
      <c r="J10">
        <f t="shared" ref="J10:M37" si="3">IF(B10&lt;&gt;"",1,0)</f>
        <v>0</v>
      </c>
      <c r="K10">
        <f t="shared" si="0"/>
        <v>0</v>
      </c>
      <c r="L10">
        <f t="shared" si="0"/>
        <v>0</v>
      </c>
      <c r="M10" s="127">
        <f t="shared" si="0"/>
        <v>0</v>
      </c>
      <c r="N10">
        <f t="shared" si="1"/>
        <v>0</v>
      </c>
      <c r="O10">
        <f t="shared" ref="O10:O37" si="4">COUNTIF(J10:N10,1)</f>
        <v>0</v>
      </c>
      <c r="P10" s="127">
        <f t="shared" ref="P10" si="5">O10+O11</f>
        <v>0</v>
      </c>
      <c r="Q10" s="127">
        <f t="shared" ref="Q10" si="6">IF(AND(P10&gt;0,P10&lt;&gt;9),1,IF(P10=0,2,0))</f>
        <v>2</v>
      </c>
    </row>
    <row r="11" spans="1:18" ht="15" thickBot="1">
      <c r="A11" s="137"/>
      <c r="B11" s="68"/>
      <c r="C11" s="68"/>
      <c r="D11" s="68"/>
      <c r="E11" s="131"/>
      <c r="F11" s="68"/>
      <c r="G11" s="135"/>
      <c r="J11">
        <f t="shared" si="3"/>
        <v>0</v>
      </c>
      <c r="K11">
        <f t="shared" si="0"/>
        <v>0</v>
      </c>
      <c r="L11">
        <f t="shared" si="0"/>
        <v>0</v>
      </c>
      <c r="M11" s="127"/>
      <c r="N11">
        <f t="shared" si="1"/>
        <v>0</v>
      </c>
      <c r="O11">
        <f t="shared" si="4"/>
        <v>0</v>
      </c>
      <c r="P11" s="127"/>
      <c r="Q11" s="127"/>
    </row>
    <row r="12" spans="1:18">
      <c r="A12" s="132">
        <v>3</v>
      </c>
      <c r="B12" s="63"/>
      <c r="C12" s="63"/>
      <c r="D12" s="64"/>
      <c r="E12" s="128"/>
      <c r="F12" s="63"/>
      <c r="G12" s="134" t="str">
        <f t="shared" ref="G12" si="7">IF(AND(P12&gt;0,P12&lt;&gt;9),"Inkorrekte Eingabe",IF(P12&lt;&gt;0,"Korrekte Eingabe",""))</f>
        <v/>
      </c>
      <c r="J12">
        <f t="shared" si="3"/>
        <v>0</v>
      </c>
      <c r="K12">
        <f t="shared" si="0"/>
        <v>0</v>
      </c>
      <c r="L12">
        <f t="shared" si="0"/>
        <v>0</v>
      </c>
      <c r="M12" s="127">
        <f t="shared" si="0"/>
        <v>0</v>
      </c>
      <c r="N12">
        <f t="shared" si="1"/>
        <v>0</v>
      </c>
      <c r="O12">
        <f t="shared" si="4"/>
        <v>0</v>
      </c>
      <c r="P12" s="127">
        <f t="shared" ref="P12" si="8">O12+O13</f>
        <v>0</v>
      </c>
      <c r="Q12" s="127">
        <f t="shared" ref="Q12" si="9">IF(AND(P12&gt;0,P12&lt;&gt;9),1,IF(P12=0,2,0))</f>
        <v>2</v>
      </c>
    </row>
    <row r="13" spans="1:18" ht="15" thickBot="1">
      <c r="A13" s="133"/>
      <c r="B13" s="65"/>
      <c r="C13" s="65"/>
      <c r="D13" s="65"/>
      <c r="E13" s="129"/>
      <c r="F13" s="65"/>
      <c r="G13" s="135"/>
      <c r="J13">
        <f t="shared" si="3"/>
        <v>0</v>
      </c>
      <c r="K13">
        <f t="shared" si="0"/>
        <v>0</v>
      </c>
      <c r="L13">
        <f t="shared" si="0"/>
        <v>0</v>
      </c>
      <c r="M13" s="127"/>
      <c r="N13">
        <f t="shared" si="1"/>
        <v>0</v>
      </c>
      <c r="O13">
        <f t="shared" si="4"/>
        <v>0</v>
      </c>
      <c r="P13" s="127"/>
      <c r="Q13" s="127"/>
    </row>
    <row r="14" spans="1:18">
      <c r="A14" s="136">
        <v>4</v>
      </c>
      <c r="B14" s="66"/>
      <c r="C14" s="66"/>
      <c r="D14" s="67"/>
      <c r="E14" s="130"/>
      <c r="F14" s="66"/>
      <c r="G14" s="134" t="str">
        <f t="shared" ref="G14" si="10">IF(AND(P14&gt;0,P14&lt;&gt;9),"Inkorrekte Eingabe",IF(P14&lt;&gt;0,"Korrekte Eingabe",""))</f>
        <v/>
      </c>
      <c r="J14">
        <f t="shared" si="3"/>
        <v>0</v>
      </c>
      <c r="K14">
        <f t="shared" si="0"/>
        <v>0</v>
      </c>
      <c r="L14">
        <f t="shared" si="0"/>
        <v>0</v>
      </c>
      <c r="M14" s="127">
        <f t="shared" si="0"/>
        <v>0</v>
      </c>
      <c r="N14">
        <f t="shared" si="1"/>
        <v>0</v>
      </c>
      <c r="O14">
        <f t="shared" si="4"/>
        <v>0</v>
      </c>
      <c r="P14" s="127">
        <f t="shared" ref="P14" si="11">O14+O15</f>
        <v>0</v>
      </c>
      <c r="Q14" s="127">
        <f t="shared" ref="Q14" si="12">IF(AND(P14&gt;0,P14&lt;&gt;9),1,IF(P14=0,2,0))</f>
        <v>2</v>
      </c>
    </row>
    <row r="15" spans="1:18" ht="15" thickBot="1">
      <c r="A15" s="137"/>
      <c r="B15" s="68"/>
      <c r="C15" s="68"/>
      <c r="D15" s="68"/>
      <c r="E15" s="131"/>
      <c r="F15" s="68"/>
      <c r="G15" s="135"/>
      <c r="J15">
        <f t="shared" si="3"/>
        <v>0</v>
      </c>
      <c r="K15">
        <f t="shared" si="0"/>
        <v>0</v>
      </c>
      <c r="L15">
        <f t="shared" si="0"/>
        <v>0</v>
      </c>
      <c r="M15" s="127"/>
      <c r="N15">
        <f t="shared" si="1"/>
        <v>0</v>
      </c>
      <c r="O15">
        <f t="shared" si="4"/>
        <v>0</v>
      </c>
      <c r="P15" s="127"/>
      <c r="Q15" s="127"/>
    </row>
    <row r="16" spans="1:18">
      <c r="A16" s="132">
        <v>5</v>
      </c>
      <c r="B16" s="63"/>
      <c r="C16" s="63"/>
      <c r="D16" s="64"/>
      <c r="E16" s="128"/>
      <c r="F16" s="63"/>
      <c r="G16" s="134" t="str">
        <f t="shared" ref="G16" si="13">IF(AND(P16&gt;0,P16&lt;&gt;9),"Inkorrekte Eingabe",IF(P16&lt;&gt;0,"Korrekte Eingabe",""))</f>
        <v/>
      </c>
      <c r="J16">
        <f t="shared" si="3"/>
        <v>0</v>
      </c>
      <c r="K16">
        <f t="shared" si="0"/>
        <v>0</v>
      </c>
      <c r="L16">
        <f t="shared" si="0"/>
        <v>0</v>
      </c>
      <c r="M16" s="127">
        <f t="shared" si="0"/>
        <v>0</v>
      </c>
      <c r="N16">
        <f t="shared" si="1"/>
        <v>0</v>
      </c>
      <c r="O16">
        <f t="shared" si="4"/>
        <v>0</v>
      </c>
      <c r="P16" s="127">
        <f t="shared" ref="P16" si="14">O16+O17</f>
        <v>0</v>
      </c>
      <c r="Q16" s="127">
        <f t="shared" ref="Q16" si="15">IF(AND(P16&gt;0,P16&lt;&gt;9),1,IF(P16=0,2,0))</f>
        <v>2</v>
      </c>
    </row>
    <row r="17" spans="1:17" ht="15" thickBot="1">
      <c r="A17" s="133"/>
      <c r="B17" s="65"/>
      <c r="C17" s="65"/>
      <c r="D17" s="65"/>
      <c r="E17" s="129"/>
      <c r="F17" s="65"/>
      <c r="G17" s="135"/>
      <c r="J17">
        <f t="shared" si="3"/>
        <v>0</v>
      </c>
      <c r="K17">
        <f t="shared" si="0"/>
        <v>0</v>
      </c>
      <c r="L17">
        <f t="shared" si="0"/>
        <v>0</v>
      </c>
      <c r="M17" s="127"/>
      <c r="N17">
        <f t="shared" si="1"/>
        <v>0</v>
      </c>
      <c r="O17">
        <f t="shared" si="4"/>
        <v>0</v>
      </c>
      <c r="P17" s="127"/>
      <c r="Q17" s="127"/>
    </row>
    <row r="18" spans="1:17">
      <c r="A18" s="136">
        <v>6</v>
      </c>
      <c r="B18" s="66"/>
      <c r="C18" s="66"/>
      <c r="D18" s="67"/>
      <c r="E18" s="130"/>
      <c r="F18" s="66"/>
      <c r="G18" s="134" t="str">
        <f t="shared" ref="G18" si="16">IF(AND(P18&gt;0,P18&lt;&gt;9),"Inkorrekte Eingabe",IF(P18&lt;&gt;0,"Korrekte Eingabe",""))</f>
        <v/>
      </c>
      <c r="J18">
        <f t="shared" si="3"/>
        <v>0</v>
      </c>
      <c r="K18">
        <f t="shared" si="0"/>
        <v>0</v>
      </c>
      <c r="L18">
        <f t="shared" si="0"/>
        <v>0</v>
      </c>
      <c r="M18" s="127">
        <f t="shared" si="0"/>
        <v>0</v>
      </c>
      <c r="N18">
        <f t="shared" si="1"/>
        <v>0</v>
      </c>
      <c r="O18">
        <f t="shared" si="4"/>
        <v>0</v>
      </c>
      <c r="P18" s="127">
        <f t="shared" ref="P18" si="17">O18+O19</f>
        <v>0</v>
      </c>
      <c r="Q18" s="127">
        <f t="shared" ref="Q18" si="18">IF(AND(P18&gt;0,P18&lt;&gt;9),1,IF(P18=0,2,0))</f>
        <v>2</v>
      </c>
    </row>
    <row r="19" spans="1:17" ht="15" thickBot="1">
      <c r="A19" s="137"/>
      <c r="B19" s="68"/>
      <c r="C19" s="68"/>
      <c r="D19" s="68"/>
      <c r="E19" s="131"/>
      <c r="F19" s="68"/>
      <c r="G19" s="135"/>
      <c r="J19">
        <f t="shared" si="3"/>
        <v>0</v>
      </c>
      <c r="K19">
        <f t="shared" si="0"/>
        <v>0</v>
      </c>
      <c r="L19">
        <f t="shared" si="0"/>
        <v>0</v>
      </c>
      <c r="M19" s="127"/>
      <c r="N19">
        <f t="shared" si="1"/>
        <v>0</v>
      </c>
      <c r="O19">
        <f t="shared" si="4"/>
        <v>0</v>
      </c>
      <c r="P19" s="127"/>
      <c r="Q19" s="127"/>
    </row>
    <row r="20" spans="1:17">
      <c r="A20" s="132">
        <v>7</v>
      </c>
      <c r="B20" s="63"/>
      <c r="C20" s="63"/>
      <c r="D20" s="64"/>
      <c r="E20" s="128"/>
      <c r="F20" s="63"/>
      <c r="G20" s="134" t="str">
        <f t="shared" ref="G20" si="19">IF(AND(P20&gt;0,P20&lt;&gt;9),"Inkorrekte Eingabe",IF(P20&lt;&gt;0,"Korrekte Eingabe",""))</f>
        <v/>
      </c>
      <c r="J20">
        <f t="shared" si="3"/>
        <v>0</v>
      </c>
      <c r="K20">
        <f t="shared" si="0"/>
        <v>0</v>
      </c>
      <c r="L20">
        <f t="shared" si="0"/>
        <v>0</v>
      </c>
      <c r="M20" s="127">
        <f t="shared" si="0"/>
        <v>0</v>
      </c>
      <c r="N20">
        <f t="shared" si="1"/>
        <v>0</v>
      </c>
      <c r="O20">
        <f t="shared" si="4"/>
        <v>0</v>
      </c>
      <c r="P20" s="127">
        <f t="shared" ref="P20" si="20">O20+O21</f>
        <v>0</v>
      </c>
      <c r="Q20" s="127">
        <f t="shared" ref="Q20" si="21">IF(AND(P20&gt;0,P20&lt;&gt;9),1,IF(P20=0,2,0))</f>
        <v>2</v>
      </c>
    </row>
    <row r="21" spans="1:17" ht="15" thickBot="1">
      <c r="A21" s="133"/>
      <c r="B21" s="65"/>
      <c r="C21" s="65"/>
      <c r="D21" s="65"/>
      <c r="E21" s="129"/>
      <c r="F21" s="65"/>
      <c r="G21" s="135"/>
      <c r="J21">
        <f t="shared" si="3"/>
        <v>0</v>
      </c>
      <c r="K21">
        <f t="shared" si="0"/>
        <v>0</v>
      </c>
      <c r="L21">
        <f t="shared" si="0"/>
        <v>0</v>
      </c>
      <c r="M21" s="127"/>
      <c r="N21">
        <f t="shared" si="1"/>
        <v>0</v>
      </c>
      <c r="O21">
        <f t="shared" si="4"/>
        <v>0</v>
      </c>
      <c r="P21" s="127"/>
      <c r="Q21" s="127"/>
    </row>
    <row r="22" spans="1:17">
      <c r="A22" s="136">
        <v>8</v>
      </c>
      <c r="B22" s="66"/>
      <c r="C22" s="66"/>
      <c r="D22" s="67"/>
      <c r="E22" s="130"/>
      <c r="F22" s="66"/>
      <c r="G22" s="134" t="str">
        <f t="shared" ref="G22" si="22">IF(AND(P22&gt;0,P22&lt;&gt;9),"Inkorrekte Eingabe",IF(P22&lt;&gt;0,"Korrekte Eingabe",""))</f>
        <v/>
      </c>
      <c r="J22">
        <f t="shared" si="3"/>
        <v>0</v>
      </c>
      <c r="K22">
        <f t="shared" si="0"/>
        <v>0</v>
      </c>
      <c r="L22">
        <f t="shared" si="0"/>
        <v>0</v>
      </c>
      <c r="M22" s="127">
        <f t="shared" si="0"/>
        <v>0</v>
      </c>
      <c r="N22">
        <f t="shared" si="1"/>
        <v>0</v>
      </c>
      <c r="O22">
        <f t="shared" si="4"/>
        <v>0</v>
      </c>
      <c r="P22" s="127">
        <f t="shared" ref="P22" si="23">O22+O23</f>
        <v>0</v>
      </c>
      <c r="Q22" s="127">
        <f t="shared" ref="Q22" si="24">IF(AND(P22&gt;0,P22&lt;&gt;9),1,IF(P22=0,2,0))</f>
        <v>2</v>
      </c>
    </row>
    <row r="23" spans="1:17" ht="15" thickBot="1">
      <c r="A23" s="137"/>
      <c r="B23" s="68"/>
      <c r="C23" s="68"/>
      <c r="D23" s="68"/>
      <c r="E23" s="131"/>
      <c r="F23" s="68"/>
      <c r="G23" s="135"/>
      <c r="J23">
        <f t="shared" si="3"/>
        <v>0</v>
      </c>
      <c r="K23">
        <f t="shared" si="0"/>
        <v>0</v>
      </c>
      <c r="L23">
        <f t="shared" si="0"/>
        <v>0</v>
      </c>
      <c r="M23" s="127"/>
      <c r="N23">
        <f t="shared" si="1"/>
        <v>0</v>
      </c>
      <c r="O23">
        <f t="shared" si="4"/>
        <v>0</v>
      </c>
      <c r="P23" s="127"/>
      <c r="Q23" s="127"/>
    </row>
    <row r="24" spans="1:17">
      <c r="A24" s="132">
        <v>9</v>
      </c>
      <c r="B24" s="63"/>
      <c r="C24" s="63"/>
      <c r="D24" s="64"/>
      <c r="E24" s="128"/>
      <c r="F24" s="63"/>
      <c r="G24" s="134" t="str">
        <f t="shared" ref="G24" si="25">IF(AND(P24&gt;0,P24&lt;&gt;9),"Inkorrekte Eingabe",IF(P24&lt;&gt;0,"Korrekte Eingabe",""))</f>
        <v/>
      </c>
      <c r="J24">
        <f t="shared" si="3"/>
        <v>0</v>
      </c>
      <c r="K24">
        <f t="shared" si="3"/>
        <v>0</v>
      </c>
      <c r="L24">
        <f t="shared" si="3"/>
        <v>0</v>
      </c>
      <c r="M24" s="127">
        <f t="shared" si="3"/>
        <v>0</v>
      </c>
      <c r="N24">
        <f t="shared" si="1"/>
        <v>0</v>
      </c>
      <c r="O24">
        <f t="shared" si="4"/>
        <v>0</v>
      </c>
      <c r="P24" s="127">
        <f t="shared" ref="P24" si="26">O24+O25</f>
        <v>0</v>
      </c>
      <c r="Q24" s="127">
        <f t="shared" ref="Q24" si="27">IF(AND(P24&gt;0,P24&lt;&gt;9),1,IF(P24=0,2,0))</f>
        <v>2</v>
      </c>
    </row>
    <row r="25" spans="1:17" ht="15" thickBot="1">
      <c r="A25" s="133"/>
      <c r="B25" s="65"/>
      <c r="C25" s="65"/>
      <c r="D25" s="65"/>
      <c r="E25" s="129"/>
      <c r="F25" s="65"/>
      <c r="G25" s="135"/>
      <c r="J25">
        <f t="shared" si="3"/>
        <v>0</v>
      </c>
      <c r="K25">
        <f t="shared" si="3"/>
        <v>0</v>
      </c>
      <c r="L25">
        <f t="shared" si="3"/>
        <v>0</v>
      </c>
      <c r="M25" s="127"/>
      <c r="N25">
        <f t="shared" si="1"/>
        <v>0</v>
      </c>
      <c r="O25">
        <f t="shared" si="4"/>
        <v>0</v>
      </c>
      <c r="P25" s="127"/>
      <c r="Q25" s="127"/>
    </row>
    <row r="26" spans="1:17">
      <c r="A26" s="136">
        <v>10</v>
      </c>
      <c r="B26" s="66"/>
      <c r="C26" s="66"/>
      <c r="D26" s="67"/>
      <c r="E26" s="130"/>
      <c r="F26" s="66"/>
      <c r="G26" s="134" t="str">
        <f t="shared" ref="G26" si="28">IF(AND(P26&gt;0,P26&lt;&gt;9),"Inkorrekte Eingabe",IF(P26&lt;&gt;0,"Korrekte Eingabe",""))</f>
        <v/>
      </c>
      <c r="J26">
        <f t="shared" si="3"/>
        <v>0</v>
      </c>
      <c r="K26">
        <f t="shared" si="3"/>
        <v>0</v>
      </c>
      <c r="L26">
        <f t="shared" si="3"/>
        <v>0</v>
      </c>
      <c r="M26" s="127">
        <f t="shared" si="3"/>
        <v>0</v>
      </c>
      <c r="N26">
        <f t="shared" si="1"/>
        <v>0</v>
      </c>
      <c r="O26">
        <f t="shared" si="4"/>
        <v>0</v>
      </c>
      <c r="P26" s="127">
        <f t="shared" ref="P26" si="29">O26+O27</f>
        <v>0</v>
      </c>
      <c r="Q26" s="127">
        <f t="shared" ref="Q26" si="30">IF(AND(P26&gt;0,P26&lt;&gt;9),1,IF(P26=0,2,0))</f>
        <v>2</v>
      </c>
    </row>
    <row r="27" spans="1:17" ht="15" thickBot="1">
      <c r="A27" s="137"/>
      <c r="B27" s="68"/>
      <c r="C27" s="68"/>
      <c r="D27" s="68"/>
      <c r="E27" s="131"/>
      <c r="F27" s="68"/>
      <c r="G27" s="135"/>
      <c r="J27">
        <f t="shared" si="3"/>
        <v>0</v>
      </c>
      <c r="K27">
        <f t="shared" si="3"/>
        <v>0</v>
      </c>
      <c r="L27">
        <f t="shared" si="3"/>
        <v>0</v>
      </c>
      <c r="M27" s="127"/>
      <c r="N27">
        <f t="shared" si="1"/>
        <v>0</v>
      </c>
      <c r="O27">
        <f t="shared" si="4"/>
        <v>0</v>
      </c>
      <c r="P27" s="127"/>
      <c r="Q27" s="127"/>
    </row>
    <row r="28" spans="1:17">
      <c r="A28" s="132">
        <v>11</v>
      </c>
      <c r="B28" s="63"/>
      <c r="C28" s="63"/>
      <c r="D28" s="64"/>
      <c r="E28" s="128"/>
      <c r="F28" s="63"/>
      <c r="G28" s="134" t="str">
        <f t="shared" ref="G28" si="31">IF(AND(P28&gt;0,P28&lt;&gt;9),"Inkorrekte Eingabe",IF(P28&lt;&gt;0,"Korrekte Eingabe",""))</f>
        <v/>
      </c>
      <c r="J28">
        <f t="shared" si="3"/>
        <v>0</v>
      </c>
      <c r="K28">
        <f t="shared" si="3"/>
        <v>0</v>
      </c>
      <c r="L28">
        <f t="shared" si="3"/>
        <v>0</v>
      </c>
      <c r="M28" s="127">
        <f t="shared" si="3"/>
        <v>0</v>
      </c>
      <c r="N28">
        <f t="shared" si="1"/>
        <v>0</v>
      </c>
      <c r="O28">
        <f t="shared" si="4"/>
        <v>0</v>
      </c>
      <c r="P28" s="127">
        <f t="shared" ref="P28" si="32">O28+O29</f>
        <v>0</v>
      </c>
      <c r="Q28" s="127">
        <f t="shared" ref="Q28" si="33">IF(AND(P28&gt;0,P28&lt;&gt;9),1,IF(P28=0,2,0))</f>
        <v>2</v>
      </c>
    </row>
    <row r="29" spans="1:17" ht="15" thickBot="1">
      <c r="A29" s="133"/>
      <c r="B29" s="65"/>
      <c r="C29" s="65"/>
      <c r="D29" s="65"/>
      <c r="E29" s="129"/>
      <c r="F29" s="65"/>
      <c r="G29" s="135"/>
      <c r="J29">
        <f t="shared" si="3"/>
        <v>0</v>
      </c>
      <c r="K29">
        <f t="shared" si="3"/>
        <v>0</v>
      </c>
      <c r="L29">
        <f t="shared" si="3"/>
        <v>0</v>
      </c>
      <c r="M29" s="127"/>
      <c r="N29">
        <f t="shared" si="1"/>
        <v>0</v>
      </c>
      <c r="O29">
        <f t="shared" si="4"/>
        <v>0</v>
      </c>
      <c r="P29" s="127"/>
      <c r="Q29" s="127"/>
    </row>
    <row r="30" spans="1:17">
      <c r="A30" s="136">
        <v>12</v>
      </c>
      <c r="B30" s="66"/>
      <c r="C30" s="66"/>
      <c r="D30" s="67"/>
      <c r="E30" s="130"/>
      <c r="F30" s="66"/>
      <c r="G30" s="134" t="str">
        <f t="shared" ref="G30" si="34">IF(AND(P30&gt;0,P30&lt;&gt;9),"Inkorrekte Eingabe",IF(P30&lt;&gt;0,"Korrekte Eingabe",""))</f>
        <v/>
      </c>
      <c r="J30">
        <f t="shared" si="3"/>
        <v>0</v>
      </c>
      <c r="K30">
        <f t="shared" si="3"/>
        <v>0</v>
      </c>
      <c r="L30">
        <f t="shared" si="3"/>
        <v>0</v>
      </c>
      <c r="M30" s="127">
        <f t="shared" si="3"/>
        <v>0</v>
      </c>
      <c r="N30">
        <f t="shared" si="1"/>
        <v>0</v>
      </c>
      <c r="O30">
        <f t="shared" si="4"/>
        <v>0</v>
      </c>
      <c r="P30" s="127">
        <f t="shared" ref="P30" si="35">O30+O31</f>
        <v>0</v>
      </c>
      <c r="Q30" s="127">
        <f t="shared" ref="Q30" si="36">IF(AND(P30&gt;0,P30&lt;&gt;9),1,IF(P30=0,2,0))</f>
        <v>2</v>
      </c>
    </row>
    <row r="31" spans="1:17" ht="15" thickBot="1">
      <c r="A31" s="137"/>
      <c r="B31" s="68"/>
      <c r="C31" s="68"/>
      <c r="D31" s="68"/>
      <c r="E31" s="131"/>
      <c r="F31" s="68"/>
      <c r="G31" s="135"/>
      <c r="J31">
        <f t="shared" si="3"/>
        <v>0</v>
      </c>
      <c r="K31">
        <f t="shared" si="3"/>
        <v>0</v>
      </c>
      <c r="L31">
        <f t="shared" si="3"/>
        <v>0</v>
      </c>
      <c r="M31" s="127"/>
      <c r="N31">
        <f t="shared" si="1"/>
        <v>0</v>
      </c>
      <c r="O31">
        <f t="shared" si="4"/>
        <v>0</v>
      </c>
      <c r="P31" s="127"/>
      <c r="Q31" s="127"/>
    </row>
    <row r="32" spans="1:17">
      <c r="A32" s="132">
        <v>13</v>
      </c>
      <c r="B32" s="63"/>
      <c r="C32" s="63"/>
      <c r="D32" s="64"/>
      <c r="E32" s="128"/>
      <c r="F32" s="63"/>
      <c r="G32" s="134" t="str">
        <f t="shared" ref="G32" si="37">IF(AND(P32&gt;0,P32&lt;&gt;9),"Inkorrekte Eingabe",IF(P32&lt;&gt;0,"Korrekte Eingabe",""))</f>
        <v/>
      </c>
      <c r="J32">
        <f t="shared" si="3"/>
        <v>0</v>
      </c>
      <c r="K32">
        <f t="shared" si="3"/>
        <v>0</v>
      </c>
      <c r="L32">
        <f t="shared" si="3"/>
        <v>0</v>
      </c>
      <c r="M32" s="127">
        <f t="shared" si="3"/>
        <v>0</v>
      </c>
      <c r="N32">
        <f t="shared" si="1"/>
        <v>0</v>
      </c>
      <c r="O32">
        <f t="shared" si="4"/>
        <v>0</v>
      </c>
      <c r="P32" s="127">
        <f t="shared" ref="P32" si="38">O32+O33</f>
        <v>0</v>
      </c>
      <c r="Q32" s="127">
        <f t="shared" ref="Q32" si="39">IF(AND(P32&gt;0,P32&lt;&gt;9),1,IF(P32=0,2,0))</f>
        <v>2</v>
      </c>
    </row>
    <row r="33" spans="1:17" ht="15" thickBot="1">
      <c r="A33" s="133"/>
      <c r="B33" s="65"/>
      <c r="C33" s="65"/>
      <c r="D33" s="65"/>
      <c r="E33" s="129"/>
      <c r="F33" s="65"/>
      <c r="G33" s="135"/>
      <c r="J33">
        <f t="shared" si="3"/>
        <v>0</v>
      </c>
      <c r="K33">
        <f t="shared" si="3"/>
        <v>0</v>
      </c>
      <c r="L33">
        <f t="shared" si="3"/>
        <v>0</v>
      </c>
      <c r="M33" s="127"/>
      <c r="N33">
        <f t="shared" si="1"/>
        <v>0</v>
      </c>
      <c r="O33">
        <f t="shared" si="4"/>
        <v>0</v>
      </c>
      <c r="P33" s="127"/>
      <c r="Q33" s="127"/>
    </row>
    <row r="34" spans="1:17">
      <c r="A34" s="136">
        <v>14</v>
      </c>
      <c r="B34" s="66"/>
      <c r="C34" s="66"/>
      <c r="D34" s="67"/>
      <c r="E34" s="130"/>
      <c r="F34" s="66"/>
      <c r="G34" s="134" t="str">
        <f t="shared" ref="G34" si="40">IF(AND(P34&gt;0,P34&lt;&gt;9),"Inkorrekte Eingabe",IF(P34&lt;&gt;0,"Korrekte Eingabe",""))</f>
        <v/>
      </c>
      <c r="J34">
        <f t="shared" si="3"/>
        <v>0</v>
      </c>
      <c r="K34">
        <f t="shared" si="3"/>
        <v>0</v>
      </c>
      <c r="L34">
        <f t="shared" si="3"/>
        <v>0</v>
      </c>
      <c r="M34" s="127">
        <f t="shared" si="3"/>
        <v>0</v>
      </c>
      <c r="N34">
        <f t="shared" si="1"/>
        <v>0</v>
      </c>
      <c r="O34">
        <f t="shared" si="4"/>
        <v>0</v>
      </c>
      <c r="P34" s="127">
        <f t="shared" ref="P34" si="41">O34+O35</f>
        <v>0</v>
      </c>
      <c r="Q34" s="127">
        <f t="shared" ref="Q34" si="42">IF(AND(P34&gt;0,P34&lt;&gt;9),1,IF(P34=0,2,0))</f>
        <v>2</v>
      </c>
    </row>
    <row r="35" spans="1:17" ht="15" thickBot="1">
      <c r="A35" s="137"/>
      <c r="B35" s="68"/>
      <c r="C35" s="68"/>
      <c r="D35" s="68"/>
      <c r="E35" s="131"/>
      <c r="F35" s="68"/>
      <c r="G35" s="135"/>
      <c r="J35">
        <f t="shared" si="3"/>
        <v>0</v>
      </c>
      <c r="K35">
        <f t="shared" si="3"/>
        <v>0</v>
      </c>
      <c r="L35">
        <f t="shared" si="3"/>
        <v>0</v>
      </c>
      <c r="M35" s="127"/>
      <c r="N35">
        <f t="shared" si="1"/>
        <v>0</v>
      </c>
      <c r="O35">
        <f t="shared" si="4"/>
        <v>0</v>
      </c>
      <c r="P35" s="127"/>
      <c r="Q35" s="127"/>
    </row>
    <row r="36" spans="1:17">
      <c r="A36" s="132">
        <v>15</v>
      </c>
      <c r="B36" s="63"/>
      <c r="C36" s="63"/>
      <c r="D36" s="64"/>
      <c r="E36" s="128"/>
      <c r="F36" s="63"/>
      <c r="G36" s="134" t="str">
        <f t="shared" ref="G36" si="43">IF(AND(P36&gt;0,P36&lt;&gt;9),"Inkorrekte Eingabe",IF(P36&lt;&gt;0,"Korrekte Eingabe",""))</f>
        <v/>
      </c>
      <c r="J36">
        <f t="shared" si="3"/>
        <v>0</v>
      </c>
      <c r="K36">
        <f t="shared" si="3"/>
        <v>0</v>
      </c>
      <c r="L36">
        <f t="shared" si="3"/>
        <v>0</v>
      </c>
      <c r="M36" s="127">
        <f t="shared" si="3"/>
        <v>0</v>
      </c>
      <c r="N36">
        <f t="shared" si="1"/>
        <v>0</v>
      </c>
      <c r="O36">
        <f t="shared" si="4"/>
        <v>0</v>
      </c>
      <c r="P36" s="127">
        <f t="shared" ref="P36" si="44">O36+O37</f>
        <v>0</v>
      </c>
      <c r="Q36" s="127">
        <f t="shared" ref="Q36" si="45">IF(AND(P36&gt;0,P36&lt;&gt;9),1,IF(P36=0,2,0))</f>
        <v>2</v>
      </c>
    </row>
    <row r="37" spans="1:17" ht="15" thickBot="1">
      <c r="A37" s="133"/>
      <c r="B37" s="65"/>
      <c r="C37" s="65"/>
      <c r="D37" s="65"/>
      <c r="E37" s="129"/>
      <c r="F37" s="65"/>
      <c r="G37" s="135"/>
      <c r="J37">
        <f t="shared" si="3"/>
        <v>0</v>
      </c>
      <c r="K37">
        <f t="shared" si="3"/>
        <v>0</v>
      </c>
      <c r="L37">
        <f t="shared" si="3"/>
        <v>0</v>
      </c>
      <c r="M37" s="127"/>
      <c r="N37">
        <f t="shared" si="1"/>
        <v>0</v>
      </c>
      <c r="O37">
        <f t="shared" si="4"/>
        <v>0</v>
      </c>
      <c r="P37" s="127"/>
      <c r="Q37" s="127"/>
    </row>
  </sheetData>
  <mergeCells count="91">
    <mergeCell ref="Q36:Q37"/>
    <mergeCell ref="A34:A35"/>
    <mergeCell ref="E34:E35"/>
    <mergeCell ref="G34:G35"/>
    <mergeCell ref="M34:M35"/>
    <mergeCell ref="P34:P35"/>
    <mergeCell ref="Q34:Q35"/>
    <mergeCell ref="A36:A37"/>
    <mergeCell ref="E36:E37"/>
    <mergeCell ref="G36:G37"/>
    <mergeCell ref="M36:M37"/>
    <mergeCell ref="P36:P37"/>
    <mergeCell ref="Q32:Q33"/>
    <mergeCell ref="A30:A31"/>
    <mergeCell ref="E30:E31"/>
    <mergeCell ref="G30:G31"/>
    <mergeCell ref="M30:M31"/>
    <mergeCell ref="P30:P31"/>
    <mergeCell ref="Q30:Q31"/>
    <mergeCell ref="A32:A33"/>
    <mergeCell ref="E32:E33"/>
    <mergeCell ref="G32:G33"/>
    <mergeCell ref="M32:M33"/>
    <mergeCell ref="P32:P33"/>
    <mergeCell ref="Q28:Q29"/>
    <mergeCell ref="A26:A27"/>
    <mergeCell ref="E26:E27"/>
    <mergeCell ref="G26:G27"/>
    <mergeCell ref="M26:M27"/>
    <mergeCell ref="P26:P27"/>
    <mergeCell ref="Q26:Q27"/>
    <mergeCell ref="A28:A29"/>
    <mergeCell ref="E28:E29"/>
    <mergeCell ref="G28:G29"/>
    <mergeCell ref="M28:M29"/>
    <mergeCell ref="P28:P29"/>
    <mergeCell ref="Q24:Q25"/>
    <mergeCell ref="A22:A23"/>
    <mergeCell ref="E22:E23"/>
    <mergeCell ref="G22:G23"/>
    <mergeCell ref="M22:M23"/>
    <mergeCell ref="P22:P23"/>
    <mergeCell ref="Q22:Q23"/>
    <mergeCell ref="A24:A25"/>
    <mergeCell ref="E24:E25"/>
    <mergeCell ref="G24:G25"/>
    <mergeCell ref="M24:M25"/>
    <mergeCell ref="P24:P25"/>
    <mergeCell ref="Q20:Q21"/>
    <mergeCell ref="A18:A19"/>
    <mergeCell ref="E18:E19"/>
    <mergeCell ref="G18:G19"/>
    <mergeCell ref="M18:M19"/>
    <mergeCell ref="P18:P19"/>
    <mergeCell ref="Q18:Q19"/>
    <mergeCell ref="A20:A21"/>
    <mergeCell ref="E20:E21"/>
    <mergeCell ref="G20:G21"/>
    <mergeCell ref="M20:M21"/>
    <mergeCell ref="P20:P21"/>
    <mergeCell ref="Q16:Q17"/>
    <mergeCell ref="A14:A15"/>
    <mergeCell ref="E14:E15"/>
    <mergeCell ref="G14:G15"/>
    <mergeCell ref="M14:M15"/>
    <mergeCell ref="P14:P15"/>
    <mergeCell ref="Q14:Q15"/>
    <mergeCell ref="A16:A17"/>
    <mergeCell ref="E16:E17"/>
    <mergeCell ref="G16:G17"/>
    <mergeCell ref="M16:M17"/>
    <mergeCell ref="P16:P17"/>
    <mergeCell ref="Q12:Q13"/>
    <mergeCell ref="Q8:Q9"/>
    <mergeCell ref="A10:A11"/>
    <mergeCell ref="E10:E11"/>
    <mergeCell ref="G10:G11"/>
    <mergeCell ref="M10:M11"/>
    <mergeCell ref="P10:P11"/>
    <mergeCell ref="Q10:Q11"/>
    <mergeCell ref="P8:P9"/>
    <mergeCell ref="A12:A13"/>
    <mergeCell ref="E12:E13"/>
    <mergeCell ref="G12:G13"/>
    <mergeCell ref="M12:M13"/>
    <mergeCell ref="P12:P13"/>
    <mergeCell ref="C5:D5"/>
    <mergeCell ref="A8:A9"/>
    <mergeCell ref="E8:E9"/>
    <mergeCell ref="G8:G9"/>
    <mergeCell ref="M8:M9"/>
  </mergeCells>
  <conditionalFormatting sqref="G8 G10 G12 G14 G16 G18 G20 G22 G24 G26 G28 G30 G32 G34 G36">
    <cfRule type="expression" dxfId="74" priority="2">
      <formula>P8=9</formula>
    </cfRule>
  </conditionalFormatting>
  <conditionalFormatting sqref="G8:G37">
    <cfRule type="expression" dxfId="73" priority="1">
      <formula>AND(P8&lt;&gt;9,P8&lt;&gt;0)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37"/>
  <sheetViews>
    <sheetView workbookViewId="0">
      <selection activeCell="D13" sqref="D13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8" width="2" bestFit="1" customWidth="1"/>
  </cols>
  <sheetData>
    <row r="1" spans="1:18" ht="15" thickBot="1"/>
    <row r="2" spans="1:18" ht="18" customHeight="1">
      <c r="A2" s="6"/>
      <c r="B2" s="27" t="s">
        <v>59</v>
      </c>
      <c r="C2" s="22">
        <v>15</v>
      </c>
      <c r="D2" s="22"/>
      <c r="E2" s="22"/>
      <c r="F2" s="61" t="s">
        <v>109</v>
      </c>
    </row>
    <row r="3" spans="1:18" ht="18" customHeight="1" thickBot="1">
      <c r="A3" s="6"/>
      <c r="B3" s="28" t="s">
        <v>60</v>
      </c>
      <c r="C3" s="23" t="str">
        <f>VLOOKUP(C2,Help!$A$2:$G$50,3,FALSE)</f>
        <v>SchM 2x</v>
      </c>
      <c r="D3" s="23"/>
      <c r="E3" s="23"/>
      <c r="F3" s="62" t="s">
        <v>108</v>
      </c>
    </row>
    <row r="4" spans="1:18" ht="15" thickBot="1">
      <c r="B4" s="7"/>
      <c r="C4" s="2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COUNTIF(P8:P67,9)</f>
        <v>1</v>
      </c>
      <c r="G5" s="60" t="str">
        <f>IF(COUNTIF(Q8:Q37,1),CONCATENATE("(",COUNTIF(Q8:Q37,1),")","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63" t="s">
        <v>110</v>
      </c>
      <c r="C8" s="63" t="s">
        <v>110</v>
      </c>
      <c r="D8" s="64" t="s">
        <v>110</v>
      </c>
      <c r="E8" s="128" t="s">
        <v>110</v>
      </c>
      <c r="F8" s="63" t="s">
        <v>110</v>
      </c>
      <c r="G8" s="134" t="str">
        <f>IF(AND(P8&gt;0,P8&lt;&gt;9),"Inkorrekte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127">
        <f>IF(E8&lt;&gt;"",1,0)</f>
        <v>1</v>
      </c>
      <c r="N8">
        <f t="shared" ref="N8:N37" si="1">IF(F8&lt;&gt;"",1,0)</f>
        <v>1</v>
      </c>
      <c r="O8">
        <f>COUNTIF(J8:N8,1)</f>
        <v>5</v>
      </c>
      <c r="P8" s="127">
        <f>O8+O9</f>
        <v>9</v>
      </c>
      <c r="Q8" s="127">
        <f>IF(AND(P8&gt;0,P8&lt;&gt;9),1,IF(P8=0,2,0))</f>
        <v>0</v>
      </c>
      <c r="R8">
        <f>COUNTIF(Q8:Q37,1)</f>
        <v>0</v>
      </c>
    </row>
    <row r="9" spans="1:18" ht="15" thickBot="1">
      <c r="A9" s="133"/>
      <c r="B9" s="65" t="s">
        <v>110</v>
      </c>
      <c r="C9" s="65" t="s">
        <v>110</v>
      </c>
      <c r="D9" s="65" t="s">
        <v>110</v>
      </c>
      <c r="E9" s="129"/>
      <c r="F9" s="65" t="s">
        <v>111</v>
      </c>
      <c r="G9" s="135"/>
      <c r="J9">
        <f>IF(B9&lt;&gt;"",1,0)</f>
        <v>1</v>
      </c>
      <c r="K9">
        <f t="shared" si="0"/>
        <v>1</v>
      </c>
      <c r="L9">
        <f t="shared" si="0"/>
        <v>1</v>
      </c>
      <c r="M9" s="127"/>
      <c r="N9">
        <f t="shared" si="1"/>
        <v>1</v>
      </c>
      <c r="O9">
        <f>COUNTIF(J9:N9,1)</f>
        <v>4</v>
      </c>
      <c r="P9" s="127"/>
      <c r="Q9" s="127"/>
    </row>
    <row r="10" spans="1:18">
      <c r="A10" s="136">
        <v>2</v>
      </c>
      <c r="B10" s="66"/>
      <c r="C10" s="66"/>
      <c r="D10" s="67"/>
      <c r="E10" s="130"/>
      <c r="F10" s="66"/>
      <c r="G10" s="134" t="str">
        <f t="shared" ref="G10" si="2">IF(AND(P10&gt;0,P10&lt;&gt;9),"Inkorrekte Eingabe",IF(P10&lt;&gt;0,"Korrekte Eingabe",""))</f>
        <v/>
      </c>
      <c r="J10">
        <f t="shared" ref="J10:M37" si="3">IF(B10&lt;&gt;"",1,0)</f>
        <v>0</v>
      </c>
      <c r="K10">
        <f t="shared" si="0"/>
        <v>0</v>
      </c>
      <c r="L10">
        <f t="shared" si="0"/>
        <v>0</v>
      </c>
      <c r="M10" s="127">
        <f t="shared" si="0"/>
        <v>0</v>
      </c>
      <c r="N10">
        <f t="shared" si="1"/>
        <v>0</v>
      </c>
      <c r="O10">
        <f t="shared" ref="O10:O37" si="4">COUNTIF(J10:N10,1)</f>
        <v>0</v>
      </c>
      <c r="P10" s="127">
        <f t="shared" ref="P10" si="5">O10+O11</f>
        <v>0</v>
      </c>
      <c r="Q10" s="127">
        <f t="shared" ref="Q10" si="6">IF(AND(P10&gt;0,P10&lt;&gt;9),1,IF(P10=0,2,0))</f>
        <v>2</v>
      </c>
    </row>
    <row r="11" spans="1:18" ht="15" thickBot="1">
      <c r="A11" s="137"/>
      <c r="B11" s="68"/>
      <c r="C11" s="68"/>
      <c r="D11" s="68"/>
      <c r="E11" s="131"/>
      <c r="F11" s="68"/>
      <c r="G11" s="135"/>
      <c r="J11">
        <f t="shared" si="3"/>
        <v>0</v>
      </c>
      <c r="K11">
        <f t="shared" si="0"/>
        <v>0</v>
      </c>
      <c r="L11">
        <f t="shared" si="0"/>
        <v>0</v>
      </c>
      <c r="M11" s="127"/>
      <c r="N11">
        <f t="shared" si="1"/>
        <v>0</v>
      </c>
      <c r="O11">
        <f t="shared" si="4"/>
        <v>0</v>
      </c>
      <c r="P11" s="127"/>
      <c r="Q11" s="127"/>
    </row>
    <row r="12" spans="1:18">
      <c r="A12" s="132">
        <v>3</v>
      </c>
      <c r="B12" s="63"/>
      <c r="C12" s="63"/>
      <c r="D12" s="64"/>
      <c r="E12" s="128"/>
      <c r="F12" s="63"/>
      <c r="G12" s="134" t="str">
        <f t="shared" ref="G12" si="7">IF(AND(P12&gt;0,P12&lt;&gt;9),"Inkorrekte Eingabe",IF(P12&lt;&gt;0,"Korrekte Eingabe",""))</f>
        <v/>
      </c>
      <c r="J12">
        <f t="shared" si="3"/>
        <v>0</v>
      </c>
      <c r="K12">
        <f t="shared" si="0"/>
        <v>0</v>
      </c>
      <c r="L12">
        <f t="shared" si="0"/>
        <v>0</v>
      </c>
      <c r="M12" s="127">
        <f t="shared" si="0"/>
        <v>0</v>
      </c>
      <c r="N12">
        <f t="shared" si="1"/>
        <v>0</v>
      </c>
      <c r="O12">
        <f t="shared" si="4"/>
        <v>0</v>
      </c>
      <c r="P12" s="127">
        <f t="shared" ref="P12" si="8">O12+O13</f>
        <v>0</v>
      </c>
      <c r="Q12" s="127">
        <f t="shared" ref="Q12" si="9">IF(AND(P12&gt;0,P12&lt;&gt;9),1,IF(P12=0,2,0))</f>
        <v>2</v>
      </c>
    </row>
    <row r="13" spans="1:18" ht="15" thickBot="1">
      <c r="A13" s="133"/>
      <c r="B13" s="65"/>
      <c r="C13" s="65"/>
      <c r="D13" s="65"/>
      <c r="E13" s="129"/>
      <c r="F13" s="65"/>
      <c r="G13" s="135"/>
      <c r="J13">
        <f t="shared" si="3"/>
        <v>0</v>
      </c>
      <c r="K13">
        <f t="shared" si="0"/>
        <v>0</v>
      </c>
      <c r="L13">
        <f t="shared" si="0"/>
        <v>0</v>
      </c>
      <c r="M13" s="127"/>
      <c r="N13">
        <f t="shared" si="1"/>
        <v>0</v>
      </c>
      <c r="O13">
        <f t="shared" si="4"/>
        <v>0</v>
      </c>
      <c r="P13" s="127"/>
      <c r="Q13" s="127"/>
    </row>
    <row r="14" spans="1:18">
      <c r="A14" s="136">
        <v>4</v>
      </c>
      <c r="B14" s="66"/>
      <c r="C14" s="66"/>
      <c r="D14" s="67"/>
      <c r="E14" s="130"/>
      <c r="F14" s="66"/>
      <c r="G14" s="134" t="str">
        <f t="shared" ref="G14" si="10">IF(AND(P14&gt;0,P14&lt;&gt;9),"Inkorrekte Eingabe",IF(P14&lt;&gt;0,"Korrekte Eingabe",""))</f>
        <v/>
      </c>
      <c r="J14">
        <f t="shared" si="3"/>
        <v>0</v>
      </c>
      <c r="K14">
        <f t="shared" si="0"/>
        <v>0</v>
      </c>
      <c r="L14">
        <f t="shared" si="0"/>
        <v>0</v>
      </c>
      <c r="M14" s="127">
        <f t="shared" si="0"/>
        <v>0</v>
      </c>
      <c r="N14">
        <f t="shared" si="1"/>
        <v>0</v>
      </c>
      <c r="O14">
        <f t="shared" si="4"/>
        <v>0</v>
      </c>
      <c r="P14" s="127">
        <f t="shared" ref="P14" si="11">O14+O15</f>
        <v>0</v>
      </c>
      <c r="Q14" s="127">
        <f t="shared" ref="Q14" si="12">IF(AND(P14&gt;0,P14&lt;&gt;9),1,IF(P14=0,2,0))</f>
        <v>2</v>
      </c>
    </row>
    <row r="15" spans="1:18" ht="15" thickBot="1">
      <c r="A15" s="137"/>
      <c r="B15" s="68"/>
      <c r="C15" s="68"/>
      <c r="D15" s="68"/>
      <c r="E15" s="131"/>
      <c r="F15" s="68"/>
      <c r="G15" s="135"/>
      <c r="J15">
        <f t="shared" si="3"/>
        <v>0</v>
      </c>
      <c r="K15">
        <f t="shared" si="0"/>
        <v>0</v>
      </c>
      <c r="L15">
        <f t="shared" si="0"/>
        <v>0</v>
      </c>
      <c r="M15" s="127"/>
      <c r="N15">
        <f t="shared" si="1"/>
        <v>0</v>
      </c>
      <c r="O15">
        <f t="shared" si="4"/>
        <v>0</v>
      </c>
      <c r="P15" s="127"/>
      <c r="Q15" s="127"/>
    </row>
    <row r="16" spans="1:18">
      <c r="A16" s="132">
        <v>5</v>
      </c>
      <c r="B16" s="63"/>
      <c r="C16" s="63"/>
      <c r="D16" s="64"/>
      <c r="E16" s="128"/>
      <c r="F16" s="63"/>
      <c r="G16" s="134" t="str">
        <f t="shared" ref="G16" si="13">IF(AND(P16&gt;0,P16&lt;&gt;9),"Inkorrekte Eingabe",IF(P16&lt;&gt;0,"Korrekte Eingabe",""))</f>
        <v/>
      </c>
      <c r="J16">
        <f t="shared" si="3"/>
        <v>0</v>
      </c>
      <c r="K16">
        <f t="shared" si="0"/>
        <v>0</v>
      </c>
      <c r="L16">
        <f t="shared" si="0"/>
        <v>0</v>
      </c>
      <c r="M16" s="127">
        <f t="shared" si="0"/>
        <v>0</v>
      </c>
      <c r="N16">
        <f t="shared" si="1"/>
        <v>0</v>
      </c>
      <c r="O16">
        <f t="shared" si="4"/>
        <v>0</v>
      </c>
      <c r="P16" s="127">
        <f t="shared" ref="P16" si="14">O16+O17</f>
        <v>0</v>
      </c>
      <c r="Q16" s="127">
        <f t="shared" ref="Q16" si="15">IF(AND(P16&gt;0,P16&lt;&gt;9),1,IF(P16=0,2,0))</f>
        <v>2</v>
      </c>
    </row>
    <row r="17" spans="1:17" ht="15" thickBot="1">
      <c r="A17" s="133"/>
      <c r="B17" s="65"/>
      <c r="C17" s="65"/>
      <c r="D17" s="65"/>
      <c r="E17" s="129"/>
      <c r="F17" s="65"/>
      <c r="G17" s="135"/>
      <c r="J17">
        <f t="shared" si="3"/>
        <v>0</v>
      </c>
      <c r="K17">
        <f t="shared" si="0"/>
        <v>0</v>
      </c>
      <c r="L17">
        <f t="shared" si="0"/>
        <v>0</v>
      </c>
      <c r="M17" s="127"/>
      <c r="N17">
        <f t="shared" si="1"/>
        <v>0</v>
      </c>
      <c r="O17">
        <f t="shared" si="4"/>
        <v>0</v>
      </c>
      <c r="P17" s="127"/>
      <c r="Q17" s="127"/>
    </row>
    <row r="18" spans="1:17">
      <c r="A18" s="136">
        <v>6</v>
      </c>
      <c r="B18" s="66"/>
      <c r="C18" s="66"/>
      <c r="D18" s="67"/>
      <c r="E18" s="130"/>
      <c r="F18" s="66"/>
      <c r="G18" s="134" t="str">
        <f t="shared" ref="G18" si="16">IF(AND(P18&gt;0,P18&lt;&gt;9),"Inkorrekte Eingabe",IF(P18&lt;&gt;0,"Korrekte Eingabe",""))</f>
        <v/>
      </c>
      <c r="J18">
        <f t="shared" si="3"/>
        <v>0</v>
      </c>
      <c r="K18">
        <f t="shared" si="0"/>
        <v>0</v>
      </c>
      <c r="L18">
        <f t="shared" si="0"/>
        <v>0</v>
      </c>
      <c r="M18" s="127">
        <f t="shared" si="0"/>
        <v>0</v>
      </c>
      <c r="N18">
        <f t="shared" si="1"/>
        <v>0</v>
      </c>
      <c r="O18">
        <f t="shared" si="4"/>
        <v>0</v>
      </c>
      <c r="P18" s="127">
        <f t="shared" ref="P18" si="17">O18+O19</f>
        <v>0</v>
      </c>
      <c r="Q18" s="127">
        <f t="shared" ref="Q18" si="18">IF(AND(P18&gt;0,P18&lt;&gt;9),1,IF(P18=0,2,0))</f>
        <v>2</v>
      </c>
    </row>
    <row r="19" spans="1:17" ht="15" thickBot="1">
      <c r="A19" s="137"/>
      <c r="B19" s="68"/>
      <c r="C19" s="68"/>
      <c r="D19" s="68"/>
      <c r="E19" s="131"/>
      <c r="F19" s="68"/>
      <c r="G19" s="135"/>
      <c r="J19">
        <f t="shared" si="3"/>
        <v>0</v>
      </c>
      <c r="K19">
        <f t="shared" si="0"/>
        <v>0</v>
      </c>
      <c r="L19">
        <f t="shared" si="0"/>
        <v>0</v>
      </c>
      <c r="M19" s="127"/>
      <c r="N19">
        <f t="shared" si="1"/>
        <v>0</v>
      </c>
      <c r="O19">
        <f t="shared" si="4"/>
        <v>0</v>
      </c>
      <c r="P19" s="127"/>
      <c r="Q19" s="127"/>
    </row>
    <row r="20" spans="1:17">
      <c r="A20" s="132">
        <v>7</v>
      </c>
      <c r="B20" s="63"/>
      <c r="C20" s="63"/>
      <c r="D20" s="64"/>
      <c r="E20" s="128"/>
      <c r="F20" s="63"/>
      <c r="G20" s="134" t="str">
        <f t="shared" ref="G20" si="19">IF(AND(P20&gt;0,P20&lt;&gt;9),"Inkorrekte Eingabe",IF(P20&lt;&gt;0,"Korrekte Eingabe",""))</f>
        <v/>
      </c>
      <c r="J20">
        <f t="shared" si="3"/>
        <v>0</v>
      </c>
      <c r="K20">
        <f t="shared" si="0"/>
        <v>0</v>
      </c>
      <c r="L20">
        <f t="shared" si="0"/>
        <v>0</v>
      </c>
      <c r="M20" s="127">
        <f t="shared" si="0"/>
        <v>0</v>
      </c>
      <c r="N20">
        <f t="shared" si="1"/>
        <v>0</v>
      </c>
      <c r="O20">
        <f t="shared" si="4"/>
        <v>0</v>
      </c>
      <c r="P20" s="127">
        <f t="shared" ref="P20" si="20">O20+O21</f>
        <v>0</v>
      </c>
      <c r="Q20" s="127">
        <f t="shared" ref="Q20" si="21">IF(AND(P20&gt;0,P20&lt;&gt;9),1,IF(P20=0,2,0))</f>
        <v>2</v>
      </c>
    </row>
    <row r="21" spans="1:17" ht="15" thickBot="1">
      <c r="A21" s="133"/>
      <c r="B21" s="65"/>
      <c r="C21" s="65"/>
      <c r="D21" s="65"/>
      <c r="E21" s="129"/>
      <c r="F21" s="65"/>
      <c r="G21" s="135"/>
      <c r="J21">
        <f t="shared" si="3"/>
        <v>0</v>
      </c>
      <c r="K21">
        <f t="shared" si="0"/>
        <v>0</v>
      </c>
      <c r="L21">
        <f t="shared" si="0"/>
        <v>0</v>
      </c>
      <c r="M21" s="127"/>
      <c r="N21">
        <f t="shared" si="1"/>
        <v>0</v>
      </c>
      <c r="O21">
        <f t="shared" si="4"/>
        <v>0</v>
      </c>
      <c r="P21" s="127"/>
      <c r="Q21" s="127"/>
    </row>
    <row r="22" spans="1:17">
      <c r="A22" s="136">
        <v>8</v>
      </c>
      <c r="B22" s="66"/>
      <c r="C22" s="66"/>
      <c r="D22" s="67"/>
      <c r="E22" s="130"/>
      <c r="F22" s="66"/>
      <c r="G22" s="134" t="str">
        <f t="shared" ref="G22" si="22">IF(AND(P22&gt;0,P22&lt;&gt;9),"Inkorrekte Eingabe",IF(P22&lt;&gt;0,"Korrekte Eingabe",""))</f>
        <v/>
      </c>
      <c r="J22">
        <f t="shared" si="3"/>
        <v>0</v>
      </c>
      <c r="K22">
        <f t="shared" si="0"/>
        <v>0</v>
      </c>
      <c r="L22">
        <f t="shared" si="0"/>
        <v>0</v>
      </c>
      <c r="M22" s="127">
        <f t="shared" si="0"/>
        <v>0</v>
      </c>
      <c r="N22">
        <f t="shared" si="1"/>
        <v>0</v>
      </c>
      <c r="O22">
        <f t="shared" si="4"/>
        <v>0</v>
      </c>
      <c r="P22" s="127">
        <f t="shared" ref="P22" si="23">O22+O23</f>
        <v>0</v>
      </c>
      <c r="Q22" s="127">
        <f t="shared" ref="Q22" si="24">IF(AND(P22&gt;0,P22&lt;&gt;9),1,IF(P22=0,2,0))</f>
        <v>2</v>
      </c>
    </row>
    <row r="23" spans="1:17" ht="15" thickBot="1">
      <c r="A23" s="137"/>
      <c r="B23" s="68"/>
      <c r="C23" s="68"/>
      <c r="D23" s="68"/>
      <c r="E23" s="131"/>
      <c r="F23" s="68"/>
      <c r="G23" s="135"/>
      <c r="J23">
        <f t="shared" si="3"/>
        <v>0</v>
      </c>
      <c r="K23">
        <f t="shared" si="0"/>
        <v>0</v>
      </c>
      <c r="L23">
        <f t="shared" si="0"/>
        <v>0</v>
      </c>
      <c r="M23" s="127"/>
      <c r="N23">
        <f t="shared" si="1"/>
        <v>0</v>
      </c>
      <c r="O23">
        <f t="shared" si="4"/>
        <v>0</v>
      </c>
      <c r="P23" s="127"/>
      <c r="Q23" s="127"/>
    </row>
    <row r="24" spans="1:17">
      <c r="A24" s="132">
        <v>9</v>
      </c>
      <c r="B24" s="63"/>
      <c r="C24" s="63"/>
      <c r="D24" s="64"/>
      <c r="E24" s="128"/>
      <c r="F24" s="63"/>
      <c r="G24" s="134" t="str">
        <f t="shared" ref="G24" si="25">IF(AND(P24&gt;0,P24&lt;&gt;9),"Inkorrekte Eingabe",IF(P24&lt;&gt;0,"Korrekte Eingabe",""))</f>
        <v/>
      </c>
      <c r="J24">
        <f t="shared" si="3"/>
        <v>0</v>
      </c>
      <c r="K24">
        <f t="shared" si="3"/>
        <v>0</v>
      </c>
      <c r="L24">
        <f t="shared" si="3"/>
        <v>0</v>
      </c>
      <c r="M24" s="127">
        <f t="shared" si="3"/>
        <v>0</v>
      </c>
      <c r="N24">
        <f t="shared" si="1"/>
        <v>0</v>
      </c>
      <c r="O24">
        <f t="shared" si="4"/>
        <v>0</v>
      </c>
      <c r="P24" s="127">
        <f t="shared" ref="P24" si="26">O24+O25</f>
        <v>0</v>
      </c>
      <c r="Q24" s="127">
        <f t="shared" ref="Q24" si="27">IF(AND(P24&gt;0,P24&lt;&gt;9),1,IF(P24=0,2,0))</f>
        <v>2</v>
      </c>
    </row>
    <row r="25" spans="1:17" ht="15" thickBot="1">
      <c r="A25" s="133"/>
      <c r="B25" s="65"/>
      <c r="C25" s="65"/>
      <c r="D25" s="65"/>
      <c r="E25" s="129"/>
      <c r="F25" s="65"/>
      <c r="G25" s="135"/>
      <c r="J25">
        <f t="shared" si="3"/>
        <v>0</v>
      </c>
      <c r="K25">
        <f t="shared" si="3"/>
        <v>0</v>
      </c>
      <c r="L25">
        <f t="shared" si="3"/>
        <v>0</v>
      </c>
      <c r="M25" s="127"/>
      <c r="N25">
        <f t="shared" si="1"/>
        <v>0</v>
      </c>
      <c r="O25">
        <f t="shared" si="4"/>
        <v>0</v>
      </c>
      <c r="P25" s="127"/>
      <c r="Q25" s="127"/>
    </row>
    <row r="26" spans="1:17">
      <c r="A26" s="136">
        <v>10</v>
      </c>
      <c r="B26" s="66"/>
      <c r="C26" s="66"/>
      <c r="D26" s="67"/>
      <c r="E26" s="130"/>
      <c r="F26" s="66"/>
      <c r="G26" s="134" t="str">
        <f t="shared" ref="G26" si="28">IF(AND(P26&gt;0,P26&lt;&gt;9),"Inkorrekte Eingabe",IF(P26&lt;&gt;0,"Korrekte Eingabe",""))</f>
        <v/>
      </c>
      <c r="J26">
        <f t="shared" si="3"/>
        <v>0</v>
      </c>
      <c r="K26">
        <f t="shared" si="3"/>
        <v>0</v>
      </c>
      <c r="L26">
        <f t="shared" si="3"/>
        <v>0</v>
      </c>
      <c r="M26" s="127">
        <f t="shared" si="3"/>
        <v>0</v>
      </c>
      <c r="N26">
        <f t="shared" si="1"/>
        <v>0</v>
      </c>
      <c r="O26">
        <f t="shared" si="4"/>
        <v>0</v>
      </c>
      <c r="P26" s="127">
        <f t="shared" ref="P26" si="29">O26+O27</f>
        <v>0</v>
      </c>
      <c r="Q26" s="127">
        <f t="shared" ref="Q26" si="30">IF(AND(P26&gt;0,P26&lt;&gt;9),1,IF(P26=0,2,0))</f>
        <v>2</v>
      </c>
    </row>
    <row r="27" spans="1:17" ht="15" thickBot="1">
      <c r="A27" s="137"/>
      <c r="B27" s="68"/>
      <c r="C27" s="68"/>
      <c r="D27" s="68"/>
      <c r="E27" s="131"/>
      <c r="F27" s="68"/>
      <c r="G27" s="135"/>
      <c r="J27">
        <f t="shared" si="3"/>
        <v>0</v>
      </c>
      <c r="K27">
        <f t="shared" si="3"/>
        <v>0</v>
      </c>
      <c r="L27">
        <f t="shared" si="3"/>
        <v>0</v>
      </c>
      <c r="M27" s="127"/>
      <c r="N27">
        <f t="shared" si="1"/>
        <v>0</v>
      </c>
      <c r="O27">
        <f t="shared" si="4"/>
        <v>0</v>
      </c>
      <c r="P27" s="127"/>
      <c r="Q27" s="127"/>
    </row>
    <row r="28" spans="1:17">
      <c r="A28" s="132">
        <v>11</v>
      </c>
      <c r="B28" s="63"/>
      <c r="C28" s="63"/>
      <c r="D28" s="64"/>
      <c r="E28" s="128"/>
      <c r="F28" s="63"/>
      <c r="G28" s="134" t="str">
        <f t="shared" ref="G28" si="31">IF(AND(P28&gt;0,P28&lt;&gt;9),"Inkorrekte Eingabe",IF(P28&lt;&gt;0,"Korrekte Eingabe",""))</f>
        <v/>
      </c>
      <c r="J28">
        <f t="shared" si="3"/>
        <v>0</v>
      </c>
      <c r="K28">
        <f t="shared" si="3"/>
        <v>0</v>
      </c>
      <c r="L28">
        <f t="shared" si="3"/>
        <v>0</v>
      </c>
      <c r="M28" s="127">
        <f t="shared" si="3"/>
        <v>0</v>
      </c>
      <c r="N28">
        <f t="shared" si="1"/>
        <v>0</v>
      </c>
      <c r="O28">
        <f t="shared" si="4"/>
        <v>0</v>
      </c>
      <c r="P28" s="127">
        <f t="shared" ref="P28" si="32">O28+O29</f>
        <v>0</v>
      </c>
      <c r="Q28" s="127">
        <f t="shared" ref="Q28" si="33">IF(AND(P28&gt;0,P28&lt;&gt;9),1,IF(P28=0,2,0))</f>
        <v>2</v>
      </c>
    </row>
    <row r="29" spans="1:17" ht="15" thickBot="1">
      <c r="A29" s="133"/>
      <c r="B29" s="65"/>
      <c r="C29" s="65"/>
      <c r="D29" s="65"/>
      <c r="E29" s="129"/>
      <c r="F29" s="65"/>
      <c r="G29" s="135"/>
      <c r="J29">
        <f t="shared" si="3"/>
        <v>0</v>
      </c>
      <c r="K29">
        <f t="shared" si="3"/>
        <v>0</v>
      </c>
      <c r="L29">
        <f t="shared" si="3"/>
        <v>0</v>
      </c>
      <c r="M29" s="127"/>
      <c r="N29">
        <f t="shared" si="1"/>
        <v>0</v>
      </c>
      <c r="O29">
        <f t="shared" si="4"/>
        <v>0</v>
      </c>
      <c r="P29" s="127"/>
      <c r="Q29" s="127"/>
    </row>
    <row r="30" spans="1:17">
      <c r="A30" s="136">
        <v>12</v>
      </c>
      <c r="B30" s="66"/>
      <c r="C30" s="66"/>
      <c r="D30" s="67"/>
      <c r="E30" s="130"/>
      <c r="F30" s="66"/>
      <c r="G30" s="134" t="str">
        <f t="shared" ref="G30" si="34">IF(AND(P30&gt;0,P30&lt;&gt;9),"Inkorrekte Eingabe",IF(P30&lt;&gt;0,"Korrekte Eingabe",""))</f>
        <v/>
      </c>
      <c r="J30">
        <f t="shared" si="3"/>
        <v>0</v>
      </c>
      <c r="K30">
        <f t="shared" si="3"/>
        <v>0</v>
      </c>
      <c r="L30">
        <f t="shared" si="3"/>
        <v>0</v>
      </c>
      <c r="M30" s="127">
        <f t="shared" si="3"/>
        <v>0</v>
      </c>
      <c r="N30">
        <f t="shared" si="1"/>
        <v>0</v>
      </c>
      <c r="O30">
        <f t="shared" si="4"/>
        <v>0</v>
      </c>
      <c r="P30" s="127">
        <f t="shared" ref="P30" si="35">O30+O31</f>
        <v>0</v>
      </c>
      <c r="Q30" s="127">
        <f t="shared" ref="Q30" si="36">IF(AND(P30&gt;0,P30&lt;&gt;9),1,IF(P30=0,2,0))</f>
        <v>2</v>
      </c>
    </row>
    <row r="31" spans="1:17" ht="15" thickBot="1">
      <c r="A31" s="137"/>
      <c r="B31" s="68"/>
      <c r="C31" s="68"/>
      <c r="D31" s="68"/>
      <c r="E31" s="131"/>
      <c r="F31" s="68"/>
      <c r="G31" s="135"/>
      <c r="J31">
        <f t="shared" si="3"/>
        <v>0</v>
      </c>
      <c r="K31">
        <f t="shared" si="3"/>
        <v>0</v>
      </c>
      <c r="L31">
        <f t="shared" si="3"/>
        <v>0</v>
      </c>
      <c r="M31" s="127"/>
      <c r="N31">
        <f t="shared" si="1"/>
        <v>0</v>
      </c>
      <c r="O31">
        <f t="shared" si="4"/>
        <v>0</v>
      </c>
      <c r="P31" s="127"/>
      <c r="Q31" s="127"/>
    </row>
    <row r="32" spans="1:17">
      <c r="A32" s="132">
        <v>13</v>
      </c>
      <c r="B32" s="63"/>
      <c r="C32" s="63"/>
      <c r="D32" s="64"/>
      <c r="E32" s="128"/>
      <c r="F32" s="63"/>
      <c r="G32" s="134" t="str">
        <f t="shared" ref="G32" si="37">IF(AND(P32&gt;0,P32&lt;&gt;9),"Inkorrekte Eingabe",IF(P32&lt;&gt;0,"Korrekte Eingabe",""))</f>
        <v/>
      </c>
      <c r="J32">
        <f t="shared" si="3"/>
        <v>0</v>
      </c>
      <c r="K32">
        <f t="shared" si="3"/>
        <v>0</v>
      </c>
      <c r="L32">
        <f t="shared" si="3"/>
        <v>0</v>
      </c>
      <c r="M32" s="127">
        <f t="shared" si="3"/>
        <v>0</v>
      </c>
      <c r="N32">
        <f t="shared" si="1"/>
        <v>0</v>
      </c>
      <c r="O32">
        <f t="shared" si="4"/>
        <v>0</v>
      </c>
      <c r="P32" s="127">
        <f t="shared" ref="P32" si="38">O32+O33</f>
        <v>0</v>
      </c>
      <c r="Q32" s="127">
        <f t="shared" ref="Q32" si="39">IF(AND(P32&gt;0,P32&lt;&gt;9),1,IF(P32=0,2,0))</f>
        <v>2</v>
      </c>
    </row>
    <row r="33" spans="1:17" ht="15" thickBot="1">
      <c r="A33" s="133"/>
      <c r="B33" s="65"/>
      <c r="C33" s="65"/>
      <c r="D33" s="65"/>
      <c r="E33" s="129"/>
      <c r="F33" s="65"/>
      <c r="G33" s="135"/>
      <c r="J33">
        <f t="shared" si="3"/>
        <v>0</v>
      </c>
      <c r="K33">
        <f t="shared" si="3"/>
        <v>0</v>
      </c>
      <c r="L33">
        <f t="shared" si="3"/>
        <v>0</v>
      </c>
      <c r="M33" s="127"/>
      <c r="N33">
        <f t="shared" si="1"/>
        <v>0</v>
      </c>
      <c r="O33">
        <f t="shared" si="4"/>
        <v>0</v>
      </c>
      <c r="P33" s="127"/>
      <c r="Q33" s="127"/>
    </row>
    <row r="34" spans="1:17">
      <c r="A34" s="136">
        <v>14</v>
      </c>
      <c r="B34" s="66"/>
      <c r="C34" s="66"/>
      <c r="D34" s="67"/>
      <c r="E34" s="130"/>
      <c r="F34" s="66"/>
      <c r="G34" s="134" t="str">
        <f t="shared" ref="G34" si="40">IF(AND(P34&gt;0,P34&lt;&gt;9),"Inkorrekte Eingabe",IF(P34&lt;&gt;0,"Korrekte Eingabe",""))</f>
        <v/>
      </c>
      <c r="J34">
        <f t="shared" si="3"/>
        <v>0</v>
      </c>
      <c r="K34">
        <f t="shared" si="3"/>
        <v>0</v>
      </c>
      <c r="L34">
        <f t="shared" si="3"/>
        <v>0</v>
      </c>
      <c r="M34" s="127">
        <f t="shared" si="3"/>
        <v>0</v>
      </c>
      <c r="N34">
        <f t="shared" si="1"/>
        <v>0</v>
      </c>
      <c r="O34">
        <f t="shared" si="4"/>
        <v>0</v>
      </c>
      <c r="P34" s="127">
        <f t="shared" ref="P34" si="41">O34+O35</f>
        <v>0</v>
      </c>
      <c r="Q34" s="127">
        <f t="shared" ref="Q34" si="42">IF(AND(P34&gt;0,P34&lt;&gt;9),1,IF(P34=0,2,0))</f>
        <v>2</v>
      </c>
    </row>
    <row r="35" spans="1:17" ht="15" thickBot="1">
      <c r="A35" s="137"/>
      <c r="B35" s="68"/>
      <c r="C35" s="68"/>
      <c r="D35" s="68"/>
      <c r="E35" s="131"/>
      <c r="F35" s="68"/>
      <c r="G35" s="135"/>
      <c r="J35">
        <f t="shared" si="3"/>
        <v>0</v>
      </c>
      <c r="K35">
        <f t="shared" si="3"/>
        <v>0</v>
      </c>
      <c r="L35">
        <f t="shared" si="3"/>
        <v>0</v>
      </c>
      <c r="M35" s="127"/>
      <c r="N35">
        <f t="shared" si="1"/>
        <v>0</v>
      </c>
      <c r="O35">
        <f t="shared" si="4"/>
        <v>0</v>
      </c>
      <c r="P35" s="127"/>
      <c r="Q35" s="127"/>
    </row>
    <row r="36" spans="1:17">
      <c r="A36" s="132">
        <v>15</v>
      </c>
      <c r="B36" s="63"/>
      <c r="C36" s="63"/>
      <c r="D36" s="64"/>
      <c r="E36" s="128"/>
      <c r="F36" s="63"/>
      <c r="G36" s="134" t="str">
        <f t="shared" ref="G36" si="43">IF(AND(P36&gt;0,P36&lt;&gt;9),"Inkorrekte Eingabe",IF(P36&lt;&gt;0,"Korrekte Eingabe",""))</f>
        <v/>
      </c>
      <c r="J36">
        <f t="shared" si="3"/>
        <v>0</v>
      </c>
      <c r="K36">
        <f t="shared" si="3"/>
        <v>0</v>
      </c>
      <c r="L36">
        <f t="shared" si="3"/>
        <v>0</v>
      </c>
      <c r="M36" s="127">
        <f t="shared" si="3"/>
        <v>0</v>
      </c>
      <c r="N36">
        <f t="shared" si="1"/>
        <v>0</v>
      </c>
      <c r="O36">
        <f t="shared" si="4"/>
        <v>0</v>
      </c>
      <c r="P36" s="127">
        <f t="shared" ref="P36" si="44">O36+O37</f>
        <v>0</v>
      </c>
      <c r="Q36" s="127">
        <f t="shared" ref="Q36" si="45">IF(AND(P36&gt;0,P36&lt;&gt;9),1,IF(P36=0,2,0))</f>
        <v>2</v>
      </c>
    </row>
    <row r="37" spans="1:17" ht="15" thickBot="1">
      <c r="A37" s="133"/>
      <c r="B37" s="65"/>
      <c r="C37" s="65"/>
      <c r="D37" s="65"/>
      <c r="E37" s="129"/>
      <c r="F37" s="65"/>
      <c r="G37" s="135"/>
      <c r="J37">
        <f t="shared" si="3"/>
        <v>0</v>
      </c>
      <c r="K37">
        <f t="shared" si="3"/>
        <v>0</v>
      </c>
      <c r="L37">
        <f t="shared" si="3"/>
        <v>0</v>
      </c>
      <c r="M37" s="127"/>
      <c r="N37">
        <f t="shared" si="1"/>
        <v>0</v>
      </c>
      <c r="O37">
        <f t="shared" si="4"/>
        <v>0</v>
      </c>
      <c r="P37" s="127"/>
      <c r="Q37" s="127"/>
    </row>
  </sheetData>
  <mergeCells count="91">
    <mergeCell ref="Q36:Q37"/>
    <mergeCell ref="A34:A35"/>
    <mergeCell ref="E34:E35"/>
    <mergeCell ref="G34:G35"/>
    <mergeCell ref="M34:M35"/>
    <mergeCell ref="P34:P35"/>
    <mergeCell ref="Q34:Q35"/>
    <mergeCell ref="A36:A37"/>
    <mergeCell ref="E36:E37"/>
    <mergeCell ref="G36:G37"/>
    <mergeCell ref="M36:M37"/>
    <mergeCell ref="P36:P37"/>
    <mergeCell ref="Q32:Q33"/>
    <mergeCell ref="A30:A31"/>
    <mergeCell ref="E30:E31"/>
    <mergeCell ref="G30:G31"/>
    <mergeCell ref="M30:M31"/>
    <mergeCell ref="P30:P31"/>
    <mergeCell ref="Q30:Q31"/>
    <mergeCell ref="A32:A33"/>
    <mergeCell ref="E32:E33"/>
    <mergeCell ref="G32:G33"/>
    <mergeCell ref="M32:M33"/>
    <mergeCell ref="P32:P33"/>
    <mergeCell ref="Q28:Q29"/>
    <mergeCell ref="A26:A27"/>
    <mergeCell ref="E26:E27"/>
    <mergeCell ref="G26:G27"/>
    <mergeCell ref="M26:M27"/>
    <mergeCell ref="P26:P27"/>
    <mergeCell ref="Q26:Q27"/>
    <mergeCell ref="A28:A29"/>
    <mergeCell ref="E28:E29"/>
    <mergeCell ref="G28:G29"/>
    <mergeCell ref="M28:M29"/>
    <mergeCell ref="P28:P29"/>
    <mergeCell ref="Q24:Q25"/>
    <mergeCell ref="A22:A23"/>
    <mergeCell ref="E22:E23"/>
    <mergeCell ref="G22:G23"/>
    <mergeCell ref="M22:M23"/>
    <mergeCell ref="P22:P23"/>
    <mergeCell ref="Q22:Q23"/>
    <mergeCell ref="A24:A25"/>
    <mergeCell ref="E24:E25"/>
    <mergeCell ref="G24:G25"/>
    <mergeCell ref="M24:M25"/>
    <mergeCell ref="P24:P25"/>
    <mergeCell ref="Q20:Q21"/>
    <mergeCell ref="A18:A19"/>
    <mergeCell ref="E18:E19"/>
    <mergeCell ref="G18:G19"/>
    <mergeCell ref="M18:M19"/>
    <mergeCell ref="P18:P19"/>
    <mergeCell ref="Q18:Q19"/>
    <mergeCell ref="A20:A21"/>
    <mergeCell ref="E20:E21"/>
    <mergeCell ref="G20:G21"/>
    <mergeCell ref="M20:M21"/>
    <mergeCell ref="P20:P21"/>
    <mergeCell ref="Q16:Q17"/>
    <mergeCell ref="A14:A15"/>
    <mergeCell ref="E14:E15"/>
    <mergeCell ref="G14:G15"/>
    <mergeCell ref="M14:M15"/>
    <mergeCell ref="P14:P15"/>
    <mergeCell ref="Q14:Q15"/>
    <mergeCell ref="A16:A17"/>
    <mergeCell ref="E16:E17"/>
    <mergeCell ref="G16:G17"/>
    <mergeCell ref="M16:M17"/>
    <mergeCell ref="P16:P17"/>
    <mergeCell ref="Q12:Q13"/>
    <mergeCell ref="Q8:Q9"/>
    <mergeCell ref="A10:A11"/>
    <mergeCell ref="E10:E11"/>
    <mergeCell ref="G10:G11"/>
    <mergeCell ref="M10:M11"/>
    <mergeCell ref="P10:P11"/>
    <mergeCell ref="Q10:Q11"/>
    <mergeCell ref="P8:P9"/>
    <mergeCell ref="A12:A13"/>
    <mergeCell ref="E12:E13"/>
    <mergeCell ref="G12:G13"/>
    <mergeCell ref="M12:M13"/>
    <mergeCell ref="P12:P13"/>
    <mergeCell ref="C5:D5"/>
    <mergeCell ref="A8:A9"/>
    <mergeCell ref="E8:E9"/>
    <mergeCell ref="G8:G9"/>
    <mergeCell ref="M8:M9"/>
  </mergeCells>
  <conditionalFormatting sqref="G8 G10 G12 G14 G16 G18 G20 G22 G24 G26 G28 G30 G32 G34 G36">
    <cfRule type="expression" dxfId="72" priority="2">
      <formula>P8=9</formula>
    </cfRule>
  </conditionalFormatting>
  <conditionalFormatting sqref="G8:G37">
    <cfRule type="expression" dxfId="71" priority="1">
      <formula>AND(P8&lt;&gt;9,P8&lt;&gt;0)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37"/>
  <sheetViews>
    <sheetView workbookViewId="0">
      <selection activeCell="U19" sqref="U19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8" width="2" customWidth="1"/>
  </cols>
  <sheetData>
    <row r="1" spans="1:18" ht="15" thickBot="1"/>
    <row r="2" spans="1:18" ht="18" customHeight="1">
      <c r="A2" s="6"/>
      <c r="B2" s="27" t="s">
        <v>59</v>
      </c>
      <c r="C2" s="22">
        <v>16</v>
      </c>
      <c r="D2" s="22"/>
      <c r="E2" s="22"/>
      <c r="F2" s="61" t="s">
        <v>109</v>
      </c>
    </row>
    <row r="3" spans="1:18" ht="18" customHeight="1" thickBot="1">
      <c r="A3" s="6"/>
      <c r="B3" s="28" t="s">
        <v>60</v>
      </c>
      <c r="C3" s="23" t="str">
        <f>VLOOKUP(C2,Help!$A$2:$G$50,3,FALSE)</f>
        <v>Mixed 2x</v>
      </c>
      <c r="D3" s="23"/>
      <c r="E3" s="23"/>
      <c r="F3" s="62" t="s">
        <v>108</v>
      </c>
    </row>
    <row r="4" spans="1:18" ht="15" thickBot="1">
      <c r="B4" s="7"/>
      <c r="C4" s="2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COUNTIF(P8:P67,9)</f>
        <v>1</v>
      </c>
      <c r="G5" s="60" t="str">
        <f>IF(COUNTIF(Q8:Q37,1),CONCATENATE("(",COUNTIF(Q8:Q37,1),")","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63" t="s">
        <v>110</v>
      </c>
      <c r="C8" s="63" t="s">
        <v>110</v>
      </c>
      <c r="D8" s="64" t="s">
        <v>110</v>
      </c>
      <c r="E8" s="128" t="s">
        <v>110</v>
      </c>
      <c r="F8" s="63" t="s">
        <v>110</v>
      </c>
      <c r="G8" s="134" t="str">
        <f>IF(AND(P8&gt;0,P8&lt;&gt;9),"Inkorrekte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127">
        <f>IF(E8&lt;&gt;"",1,0)</f>
        <v>1</v>
      </c>
      <c r="N8">
        <f t="shared" ref="N8:N37" si="1">IF(F8&lt;&gt;"",1,0)</f>
        <v>1</v>
      </c>
      <c r="O8">
        <f>COUNTIF(J8:N8,1)</f>
        <v>5</v>
      </c>
      <c r="P8" s="127">
        <f>O8+O9</f>
        <v>9</v>
      </c>
      <c r="Q8" s="127">
        <f>IF(AND(P8&gt;0,P8&lt;&gt;9),1,IF(P8=0,2,0))</f>
        <v>0</v>
      </c>
      <c r="R8">
        <f>COUNTIF(Q8:Q37,1)</f>
        <v>0</v>
      </c>
    </row>
    <row r="9" spans="1:18" ht="15" thickBot="1">
      <c r="A9" s="133"/>
      <c r="B9" s="65" t="s">
        <v>110</v>
      </c>
      <c r="C9" s="65" t="s">
        <v>110</v>
      </c>
      <c r="D9" s="65" t="s">
        <v>110</v>
      </c>
      <c r="E9" s="129"/>
      <c r="F9" s="65" t="s">
        <v>111</v>
      </c>
      <c r="G9" s="135"/>
      <c r="J9">
        <f>IF(B9&lt;&gt;"",1,0)</f>
        <v>1</v>
      </c>
      <c r="K9">
        <f t="shared" si="0"/>
        <v>1</v>
      </c>
      <c r="L9">
        <f t="shared" si="0"/>
        <v>1</v>
      </c>
      <c r="M9" s="127"/>
      <c r="N9">
        <f t="shared" si="1"/>
        <v>1</v>
      </c>
      <c r="O9">
        <f>COUNTIF(J9:N9,1)</f>
        <v>4</v>
      </c>
      <c r="P9" s="127"/>
      <c r="Q9" s="127"/>
    </row>
    <row r="10" spans="1:18">
      <c r="A10" s="136">
        <v>2</v>
      </c>
      <c r="B10" s="66"/>
      <c r="C10" s="66"/>
      <c r="D10" s="67"/>
      <c r="E10" s="130"/>
      <c r="F10" s="66"/>
      <c r="G10" s="134" t="str">
        <f t="shared" ref="G10" si="2">IF(AND(P10&gt;0,P10&lt;&gt;9),"Inkorrekte Eingabe",IF(P10&lt;&gt;0,"Korrekte Eingabe",""))</f>
        <v/>
      </c>
      <c r="J10">
        <f t="shared" ref="J10:M37" si="3">IF(B10&lt;&gt;"",1,0)</f>
        <v>0</v>
      </c>
      <c r="K10">
        <f t="shared" si="0"/>
        <v>0</v>
      </c>
      <c r="L10">
        <f t="shared" si="0"/>
        <v>0</v>
      </c>
      <c r="M10" s="127">
        <f t="shared" si="0"/>
        <v>0</v>
      </c>
      <c r="N10">
        <f t="shared" si="1"/>
        <v>0</v>
      </c>
      <c r="O10">
        <f t="shared" ref="O10:O37" si="4">COUNTIF(J10:N10,1)</f>
        <v>0</v>
      </c>
      <c r="P10" s="127">
        <f t="shared" ref="P10" si="5">O10+O11</f>
        <v>0</v>
      </c>
      <c r="Q10" s="127">
        <f t="shared" ref="Q10" si="6">IF(AND(P10&gt;0,P10&lt;&gt;9),1,IF(P10=0,2,0))</f>
        <v>2</v>
      </c>
    </row>
    <row r="11" spans="1:18" ht="15" thickBot="1">
      <c r="A11" s="137"/>
      <c r="B11" s="68"/>
      <c r="C11" s="68"/>
      <c r="D11" s="68"/>
      <c r="E11" s="131"/>
      <c r="F11" s="68"/>
      <c r="G11" s="135"/>
      <c r="J11">
        <f t="shared" si="3"/>
        <v>0</v>
      </c>
      <c r="K11">
        <f t="shared" si="0"/>
        <v>0</v>
      </c>
      <c r="L11">
        <f t="shared" si="0"/>
        <v>0</v>
      </c>
      <c r="M11" s="127"/>
      <c r="N11">
        <f t="shared" si="1"/>
        <v>0</v>
      </c>
      <c r="O11">
        <f t="shared" si="4"/>
        <v>0</v>
      </c>
      <c r="P11" s="127"/>
      <c r="Q11" s="127"/>
    </row>
    <row r="12" spans="1:18">
      <c r="A12" s="132">
        <v>3</v>
      </c>
      <c r="B12" s="63"/>
      <c r="C12" s="63"/>
      <c r="D12" s="64"/>
      <c r="E12" s="128"/>
      <c r="F12" s="63"/>
      <c r="G12" s="134" t="str">
        <f t="shared" ref="G12" si="7">IF(AND(P12&gt;0,P12&lt;&gt;9),"Inkorrekte Eingabe",IF(P12&lt;&gt;0,"Korrekte Eingabe",""))</f>
        <v/>
      </c>
      <c r="J12">
        <f t="shared" si="3"/>
        <v>0</v>
      </c>
      <c r="K12">
        <f t="shared" si="0"/>
        <v>0</v>
      </c>
      <c r="L12">
        <f t="shared" si="0"/>
        <v>0</v>
      </c>
      <c r="M12" s="127">
        <f t="shared" si="0"/>
        <v>0</v>
      </c>
      <c r="N12">
        <f t="shared" si="1"/>
        <v>0</v>
      </c>
      <c r="O12">
        <f t="shared" si="4"/>
        <v>0</v>
      </c>
      <c r="P12" s="127">
        <f t="shared" ref="P12" si="8">O12+O13</f>
        <v>0</v>
      </c>
      <c r="Q12" s="127">
        <f t="shared" ref="Q12" si="9">IF(AND(P12&gt;0,P12&lt;&gt;9),1,IF(P12=0,2,0))</f>
        <v>2</v>
      </c>
    </row>
    <row r="13" spans="1:18" ht="15" thickBot="1">
      <c r="A13" s="133"/>
      <c r="B13" s="65"/>
      <c r="C13" s="65"/>
      <c r="D13" s="65"/>
      <c r="E13" s="129"/>
      <c r="F13" s="65"/>
      <c r="G13" s="135"/>
      <c r="J13">
        <f t="shared" si="3"/>
        <v>0</v>
      </c>
      <c r="K13">
        <f t="shared" si="0"/>
        <v>0</v>
      </c>
      <c r="L13">
        <f t="shared" si="0"/>
        <v>0</v>
      </c>
      <c r="M13" s="127"/>
      <c r="N13">
        <f t="shared" si="1"/>
        <v>0</v>
      </c>
      <c r="O13">
        <f t="shared" si="4"/>
        <v>0</v>
      </c>
      <c r="P13" s="127"/>
      <c r="Q13" s="127"/>
    </row>
    <row r="14" spans="1:18">
      <c r="A14" s="136">
        <v>4</v>
      </c>
      <c r="B14" s="66"/>
      <c r="C14" s="66"/>
      <c r="D14" s="67"/>
      <c r="E14" s="130"/>
      <c r="F14" s="66"/>
      <c r="G14" s="134" t="str">
        <f t="shared" ref="G14" si="10">IF(AND(P14&gt;0,P14&lt;&gt;9),"Inkorrekte Eingabe",IF(P14&lt;&gt;0,"Korrekte Eingabe",""))</f>
        <v/>
      </c>
      <c r="J14">
        <f t="shared" si="3"/>
        <v>0</v>
      </c>
      <c r="K14">
        <f t="shared" si="0"/>
        <v>0</v>
      </c>
      <c r="L14">
        <f t="shared" si="0"/>
        <v>0</v>
      </c>
      <c r="M14" s="127">
        <f t="shared" si="0"/>
        <v>0</v>
      </c>
      <c r="N14">
        <f t="shared" si="1"/>
        <v>0</v>
      </c>
      <c r="O14">
        <f t="shared" si="4"/>
        <v>0</v>
      </c>
      <c r="P14" s="127">
        <f t="shared" ref="P14" si="11">O14+O15</f>
        <v>0</v>
      </c>
      <c r="Q14" s="127">
        <f t="shared" ref="Q14" si="12">IF(AND(P14&gt;0,P14&lt;&gt;9),1,IF(P14=0,2,0))</f>
        <v>2</v>
      </c>
    </row>
    <row r="15" spans="1:18" ht="15" thickBot="1">
      <c r="A15" s="137"/>
      <c r="B15" s="68"/>
      <c r="C15" s="68"/>
      <c r="D15" s="68"/>
      <c r="E15" s="131"/>
      <c r="F15" s="68"/>
      <c r="G15" s="135"/>
      <c r="J15">
        <f t="shared" si="3"/>
        <v>0</v>
      </c>
      <c r="K15">
        <f t="shared" si="0"/>
        <v>0</v>
      </c>
      <c r="L15">
        <f t="shared" si="0"/>
        <v>0</v>
      </c>
      <c r="M15" s="127"/>
      <c r="N15">
        <f t="shared" si="1"/>
        <v>0</v>
      </c>
      <c r="O15">
        <f t="shared" si="4"/>
        <v>0</v>
      </c>
      <c r="P15" s="127"/>
      <c r="Q15" s="127"/>
    </row>
    <row r="16" spans="1:18">
      <c r="A16" s="132">
        <v>5</v>
      </c>
      <c r="B16" s="63"/>
      <c r="C16" s="63"/>
      <c r="D16" s="64"/>
      <c r="E16" s="128"/>
      <c r="F16" s="63"/>
      <c r="G16" s="134" t="str">
        <f t="shared" ref="G16" si="13">IF(AND(P16&gt;0,P16&lt;&gt;9),"Inkorrekte Eingabe",IF(P16&lt;&gt;0,"Korrekte Eingabe",""))</f>
        <v/>
      </c>
      <c r="J16">
        <f t="shared" si="3"/>
        <v>0</v>
      </c>
      <c r="K16">
        <f t="shared" si="0"/>
        <v>0</v>
      </c>
      <c r="L16">
        <f t="shared" si="0"/>
        <v>0</v>
      </c>
      <c r="M16" s="127">
        <f t="shared" si="0"/>
        <v>0</v>
      </c>
      <c r="N16">
        <f t="shared" si="1"/>
        <v>0</v>
      </c>
      <c r="O16">
        <f t="shared" si="4"/>
        <v>0</v>
      </c>
      <c r="P16" s="127">
        <f t="shared" ref="P16" si="14">O16+O17</f>
        <v>0</v>
      </c>
      <c r="Q16" s="127">
        <f t="shared" ref="Q16" si="15">IF(AND(P16&gt;0,P16&lt;&gt;9),1,IF(P16=0,2,0))</f>
        <v>2</v>
      </c>
    </row>
    <row r="17" spans="1:17" ht="15" thickBot="1">
      <c r="A17" s="133"/>
      <c r="B17" s="65"/>
      <c r="C17" s="65"/>
      <c r="D17" s="65"/>
      <c r="E17" s="129"/>
      <c r="F17" s="65"/>
      <c r="G17" s="135"/>
      <c r="J17">
        <f t="shared" si="3"/>
        <v>0</v>
      </c>
      <c r="K17">
        <f t="shared" si="0"/>
        <v>0</v>
      </c>
      <c r="L17">
        <f t="shared" si="0"/>
        <v>0</v>
      </c>
      <c r="M17" s="127"/>
      <c r="N17">
        <f t="shared" si="1"/>
        <v>0</v>
      </c>
      <c r="O17">
        <f t="shared" si="4"/>
        <v>0</v>
      </c>
      <c r="P17" s="127"/>
      <c r="Q17" s="127"/>
    </row>
    <row r="18" spans="1:17">
      <c r="A18" s="136">
        <v>6</v>
      </c>
      <c r="B18" s="66"/>
      <c r="C18" s="66"/>
      <c r="D18" s="67"/>
      <c r="E18" s="130"/>
      <c r="F18" s="66"/>
      <c r="G18" s="134" t="str">
        <f t="shared" ref="G18" si="16">IF(AND(P18&gt;0,P18&lt;&gt;9),"Inkorrekte Eingabe",IF(P18&lt;&gt;0,"Korrekte Eingabe",""))</f>
        <v/>
      </c>
      <c r="J18">
        <f t="shared" si="3"/>
        <v>0</v>
      </c>
      <c r="K18">
        <f t="shared" si="0"/>
        <v>0</v>
      </c>
      <c r="L18">
        <f t="shared" si="0"/>
        <v>0</v>
      </c>
      <c r="M18" s="127">
        <f t="shared" si="0"/>
        <v>0</v>
      </c>
      <c r="N18">
        <f t="shared" si="1"/>
        <v>0</v>
      </c>
      <c r="O18">
        <f t="shared" si="4"/>
        <v>0</v>
      </c>
      <c r="P18" s="127">
        <f t="shared" ref="P18" si="17">O18+O19</f>
        <v>0</v>
      </c>
      <c r="Q18" s="127">
        <f t="shared" ref="Q18" si="18">IF(AND(P18&gt;0,P18&lt;&gt;9),1,IF(P18=0,2,0))</f>
        <v>2</v>
      </c>
    </row>
    <row r="19" spans="1:17" ht="15" thickBot="1">
      <c r="A19" s="137"/>
      <c r="B19" s="68"/>
      <c r="C19" s="68"/>
      <c r="D19" s="68"/>
      <c r="E19" s="131"/>
      <c r="F19" s="68"/>
      <c r="G19" s="135"/>
      <c r="J19">
        <f t="shared" si="3"/>
        <v>0</v>
      </c>
      <c r="K19">
        <f t="shared" si="0"/>
        <v>0</v>
      </c>
      <c r="L19">
        <f t="shared" si="0"/>
        <v>0</v>
      </c>
      <c r="M19" s="127"/>
      <c r="N19">
        <f t="shared" si="1"/>
        <v>0</v>
      </c>
      <c r="O19">
        <f t="shared" si="4"/>
        <v>0</v>
      </c>
      <c r="P19" s="127"/>
      <c r="Q19" s="127"/>
    </row>
    <row r="20" spans="1:17">
      <c r="A20" s="132">
        <v>7</v>
      </c>
      <c r="B20" s="63"/>
      <c r="C20" s="63"/>
      <c r="D20" s="64"/>
      <c r="E20" s="128"/>
      <c r="F20" s="63"/>
      <c r="G20" s="134" t="str">
        <f t="shared" ref="G20" si="19">IF(AND(P20&gt;0,P20&lt;&gt;9),"Inkorrekte Eingabe",IF(P20&lt;&gt;0,"Korrekte Eingabe",""))</f>
        <v/>
      </c>
      <c r="J20">
        <f t="shared" si="3"/>
        <v>0</v>
      </c>
      <c r="K20">
        <f t="shared" si="0"/>
        <v>0</v>
      </c>
      <c r="L20">
        <f t="shared" si="0"/>
        <v>0</v>
      </c>
      <c r="M20" s="127">
        <f t="shared" si="0"/>
        <v>0</v>
      </c>
      <c r="N20">
        <f t="shared" si="1"/>
        <v>0</v>
      </c>
      <c r="O20">
        <f t="shared" si="4"/>
        <v>0</v>
      </c>
      <c r="P20" s="127">
        <f t="shared" ref="P20" si="20">O20+O21</f>
        <v>0</v>
      </c>
      <c r="Q20" s="127">
        <f t="shared" ref="Q20" si="21">IF(AND(P20&gt;0,P20&lt;&gt;9),1,IF(P20=0,2,0))</f>
        <v>2</v>
      </c>
    </row>
    <row r="21" spans="1:17" ht="15" thickBot="1">
      <c r="A21" s="133"/>
      <c r="B21" s="65"/>
      <c r="C21" s="65"/>
      <c r="D21" s="65"/>
      <c r="E21" s="129"/>
      <c r="F21" s="65"/>
      <c r="G21" s="135"/>
      <c r="J21">
        <f t="shared" si="3"/>
        <v>0</v>
      </c>
      <c r="K21">
        <f t="shared" si="0"/>
        <v>0</v>
      </c>
      <c r="L21">
        <f t="shared" si="0"/>
        <v>0</v>
      </c>
      <c r="M21" s="127"/>
      <c r="N21">
        <f t="shared" si="1"/>
        <v>0</v>
      </c>
      <c r="O21">
        <f t="shared" si="4"/>
        <v>0</v>
      </c>
      <c r="P21" s="127"/>
      <c r="Q21" s="127"/>
    </row>
    <row r="22" spans="1:17">
      <c r="A22" s="136">
        <v>8</v>
      </c>
      <c r="B22" s="66"/>
      <c r="C22" s="66"/>
      <c r="D22" s="67"/>
      <c r="E22" s="130"/>
      <c r="F22" s="66"/>
      <c r="G22" s="134" t="str">
        <f t="shared" ref="G22" si="22">IF(AND(P22&gt;0,P22&lt;&gt;9),"Inkorrekte Eingabe",IF(P22&lt;&gt;0,"Korrekte Eingabe",""))</f>
        <v/>
      </c>
      <c r="J22">
        <f t="shared" si="3"/>
        <v>0</v>
      </c>
      <c r="K22">
        <f t="shared" si="0"/>
        <v>0</v>
      </c>
      <c r="L22">
        <f t="shared" si="0"/>
        <v>0</v>
      </c>
      <c r="M22" s="127">
        <f t="shared" si="0"/>
        <v>0</v>
      </c>
      <c r="N22">
        <f t="shared" si="1"/>
        <v>0</v>
      </c>
      <c r="O22">
        <f t="shared" si="4"/>
        <v>0</v>
      </c>
      <c r="P22" s="127">
        <f t="shared" ref="P22" si="23">O22+O23</f>
        <v>0</v>
      </c>
      <c r="Q22" s="127">
        <f t="shared" ref="Q22" si="24">IF(AND(P22&gt;0,P22&lt;&gt;9),1,IF(P22=0,2,0))</f>
        <v>2</v>
      </c>
    </row>
    <row r="23" spans="1:17" ht="15" thickBot="1">
      <c r="A23" s="137"/>
      <c r="B23" s="68"/>
      <c r="C23" s="68"/>
      <c r="D23" s="68"/>
      <c r="E23" s="131"/>
      <c r="F23" s="68"/>
      <c r="G23" s="135"/>
      <c r="J23">
        <f t="shared" si="3"/>
        <v>0</v>
      </c>
      <c r="K23">
        <f t="shared" si="0"/>
        <v>0</v>
      </c>
      <c r="L23">
        <f t="shared" si="0"/>
        <v>0</v>
      </c>
      <c r="M23" s="127"/>
      <c r="N23">
        <f t="shared" si="1"/>
        <v>0</v>
      </c>
      <c r="O23">
        <f t="shared" si="4"/>
        <v>0</v>
      </c>
      <c r="P23" s="127"/>
      <c r="Q23" s="127"/>
    </row>
    <row r="24" spans="1:17">
      <c r="A24" s="132">
        <v>9</v>
      </c>
      <c r="B24" s="63"/>
      <c r="C24" s="63"/>
      <c r="D24" s="64"/>
      <c r="E24" s="128"/>
      <c r="F24" s="63"/>
      <c r="G24" s="134" t="str">
        <f t="shared" ref="G24" si="25">IF(AND(P24&gt;0,P24&lt;&gt;9),"Inkorrekte Eingabe",IF(P24&lt;&gt;0,"Korrekte Eingabe",""))</f>
        <v/>
      </c>
      <c r="J24">
        <f t="shared" si="3"/>
        <v>0</v>
      </c>
      <c r="K24">
        <f t="shared" si="3"/>
        <v>0</v>
      </c>
      <c r="L24">
        <f t="shared" si="3"/>
        <v>0</v>
      </c>
      <c r="M24" s="127">
        <f t="shared" si="3"/>
        <v>0</v>
      </c>
      <c r="N24">
        <f t="shared" si="1"/>
        <v>0</v>
      </c>
      <c r="O24">
        <f t="shared" si="4"/>
        <v>0</v>
      </c>
      <c r="P24" s="127">
        <f t="shared" ref="P24" si="26">O24+O25</f>
        <v>0</v>
      </c>
      <c r="Q24" s="127">
        <f t="shared" ref="Q24" si="27">IF(AND(P24&gt;0,P24&lt;&gt;9),1,IF(P24=0,2,0))</f>
        <v>2</v>
      </c>
    </row>
    <row r="25" spans="1:17" ht="15" thickBot="1">
      <c r="A25" s="133"/>
      <c r="B25" s="65"/>
      <c r="C25" s="65"/>
      <c r="D25" s="65"/>
      <c r="E25" s="129"/>
      <c r="F25" s="65"/>
      <c r="G25" s="135"/>
      <c r="J25">
        <f t="shared" si="3"/>
        <v>0</v>
      </c>
      <c r="K25">
        <f t="shared" si="3"/>
        <v>0</v>
      </c>
      <c r="L25">
        <f t="shared" si="3"/>
        <v>0</v>
      </c>
      <c r="M25" s="127"/>
      <c r="N25">
        <f t="shared" si="1"/>
        <v>0</v>
      </c>
      <c r="O25">
        <f t="shared" si="4"/>
        <v>0</v>
      </c>
      <c r="P25" s="127"/>
      <c r="Q25" s="127"/>
    </row>
    <row r="26" spans="1:17">
      <c r="A26" s="136">
        <v>10</v>
      </c>
      <c r="B26" s="66"/>
      <c r="C26" s="66"/>
      <c r="D26" s="67"/>
      <c r="E26" s="130"/>
      <c r="F26" s="66"/>
      <c r="G26" s="134" t="str">
        <f t="shared" ref="G26" si="28">IF(AND(P26&gt;0,P26&lt;&gt;9),"Inkorrekte Eingabe",IF(P26&lt;&gt;0,"Korrekte Eingabe",""))</f>
        <v/>
      </c>
      <c r="J26">
        <f t="shared" si="3"/>
        <v>0</v>
      </c>
      <c r="K26">
        <f t="shared" si="3"/>
        <v>0</v>
      </c>
      <c r="L26">
        <f t="shared" si="3"/>
        <v>0</v>
      </c>
      <c r="M26" s="127">
        <f t="shared" si="3"/>
        <v>0</v>
      </c>
      <c r="N26">
        <f t="shared" si="1"/>
        <v>0</v>
      </c>
      <c r="O26">
        <f t="shared" si="4"/>
        <v>0</v>
      </c>
      <c r="P26" s="127">
        <f t="shared" ref="P26" si="29">O26+O27</f>
        <v>0</v>
      </c>
      <c r="Q26" s="127">
        <f t="shared" ref="Q26" si="30">IF(AND(P26&gt;0,P26&lt;&gt;9),1,IF(P26=0,2,0))</f>
        <v>2</v>
      </c>
    </row>
    <row r="27" spans="1:17" ht="15" thickBot="1">
      <c r="A27" s="137"/>
      <c r="B27" s="68"/>
      <c r="C27" s="68"/>
      <c r="D27" s="68"/>
      <c r="E27" s="131"/>
      <c r="F27" s="68"/>
      <c r="G27" s="135"/>
      <c r="J27">
        <f t="shared" si="3"/>
        <v>0</v>
      </c>
      <c r="K27">
        <f t="shared" si="3"/>
        <v>0</v>
      </c>
      <c r="L27">
        <f t="shared" si="3"/>
        <v>0</v>
      </c>
      <c r="M27" s="127"/>
      <c r="N27">
        <f t="shared" si="1"/>
        <v>0</v>
      </c>
      <c r="O27">
        <f t="shared" si="4"/>
        <v>0</v>
      </c>
      <c r="P27" s="127"/>
      <c r="Q27" s="127"/>
    </row>
    <row r="28" spans="1:17">
      <c r="A28" s="132">
        <v>11</v>
      </c>
      <c r="B28" s="63"/>
      <c r="C28" s="63"/>
      <c r="D28" s="64"/>
      <c r="E28" s="128"/>
      <c r="F28" s="63"/>
      <c r="G28" s="134" t="str">
        <f t="shared" ref="G28" si="31">IF(AND(P28&gt;0,P28&lt;&gt;9),"Inkorrekte Eingabe",IF(P28&lt;&gt;0,"Korrekte Eingabe",""))</f>
        <v/>
      </c>
      <c r="J28">
        <f t="shared" si="3"/>
        <v>0</v>
      </c>
      <c r="K28">
        <f t="shared" si="3"/>
        <v>0</v>
      </c>
      <c r="L28">
        <f t="shared" si="3"/>
        <v>0</v>
      </c>
      <c r="M28" s="127">
        <f t="shared" si="3"/>
        <v>0</v>
      </c>
      <c r="N28">
        <f t="shared" si="1"/>
        <v>0</v>
      </c>
      <c r="O28">
        <f t="shared" si="4"/>
        <v>0</v>
      </c>
      <c r="P28" s="127">
        <f t="shared" ref="P28" si="32">O28+O29</f>
        <v>0</v>
      </c>
      <c r="Q28" s="127">
        <f t="shared" ref="Q28" si="33">IF(AND(P28&gt;0,P28&lt;&gt;9),1,IF(P28=0,2,0))</f>
        <v>2</v>
      </c>
    </row>
    <row r="29" spans="1:17" ht="15" thickBot="1">
      <c r="A29" s="133"/>
      <c r="B29" s="65"/>
      <c r="C29" s="65"/>
      <c r="D29" s="65"/>
      <c r="E29" s="129"/>
      <c r="F29" s="65"/>
      <c r="G29" s="135"/>
      <c r="J29">
        <f t="shared" si="3"/>
        <v>0</v>
      </c>
      <c r="K29">
        <f t="shared" si="3"/>
        <v>0</v>
      </c>
      <c r="L29">
        <f t="shared" si="3"/>
        <v>0</v>
      </c>
      <c r="M29" s="127"/>
      <c r="N29">
        <f t="shared" si="1"/>
        <v>0</v>
      </c>
      <c r="O29">
        <f t="shared" si="4"/>
        <v>0</v>
      </c>
      <c r="P29" s="127"/>
      <c r="Q29" s="127"/>
    </row>
    <row r="30" spans="1:17">
      <c r="A30" s="136">
        <v>12</v>
      </c>
      <c r="B30" s="66"/>
      <c r="C30" s="66"/>
      <c r="D30" s="67"/>
      <c r="E30" s="130"/>
      <c r="F30" s="66"/>
      <c r="G30" s="134" t="str">
        <f t="shared" ref="G30" si="34">IF(AND(P30&gt;0,P30&lt;&gt;9),"Inkorrekte Eingabe",IF(P30&lt;&gt;0,"Korrekte Eingabe",""))</f>
        <v/>
      </c>
      <c r="J30">
        <f t="shared" si="3"/>
        <v>0</v>
      </c>
      <c r="K30">
        <f t="shared" si="3"/>
        <v>0</v>
      </c>
      <c r="L30">
        <f t="shared" si="3"/>
        <v>0</v>
      </c>
      <c r="M30" s="127">
        <f t="shared" si="3"/>
        <v>0</v>
      </c>
      <c r="N30">
        <f t="shared" si="1"/>
        <v>0</v>
      </c>
      <c r="O30">
        <f t="shared" si="4"/>
        <v>0</v>
      </c>
      <c r="P30" s="127">
        <f t="shared" ref="P30" si="35">O30+O31</f>
        <v>0</v>
      </c>
      <c r="Q30" s="127">
        <f t="shared" ref="Q30" si="36">IF(AND(P30&gt;0,P30&lt;&gt;9),1,IF(P30=0,2,0))</f>
        <v>2</v>
      </c>
    </row>
    <row r="31" spans="1:17" ht="15" thickBot="1">
      <c r="A31" s="137"/>
      <c r="B31" s="68"/>
      <c r="C31" s="68"/>
      <c r="D31" s="68"/>
      <c r="E31" s="131"/>
      <c r="F31" s="68"/>
      <c r="G31" s="135"/>
      <c r="J31">
        <f t="shared" si="3"/>
        <v>0</v>
      </c>
      <c r="K31">
        <f t="shared" si="3"/>
        <v>0</v>
      </c>
      <c r="L31">
        <f t="shared" si="3"/>
        <v>0</v>
      </c>
      <c r="M31" s="127"/>
      <c r="N31">
        <f t="shared" si="1"/>
        <v>0</v>
      </c>
      <c r="O31">
        <f t="shared" si="4"/>
        <v>0</v>
      </c>
      <c r="P31" s="127"/>
      <c r="Q31" s="127"/>
    </row>
    <row r="32" spans="1:17">
      <c r="A32" s="132">
        <v>13</v>
      </c>
      <c r="B32" s="63"/>
      <c r="C32" s="63"/>
      <c r="D32" s="64"/>
      <c r="E32" s="128"/>
      <c r="F32" s="63"/>
      <c r="G32" s="134" t="str">
        <f t="shared" ref="G32" si="37">IF(AND(P32&gt;0,P32&lt;&gt;9),"Inkorrekte Eingabe",IF(P32&lt;&gt;0,"Korrekte Eingabe",""))</f>
        <v/>
      </c>
      <c r="J32">
        <f t="shared" si="3"/>
        <v>0</v>
      </c>
      <c r="K32">
        <f t="shared" si="3"/>
        <v>0</v>
      </c>
      <c r="L32">
        <f t="shared" si="3"/>
        <v>0</v>
      </c>
      <c r="M32" s="127">
        <f t="shared" si="3"/>
        <v>0</v>
      </c>
      <c r="N32">
        <f t="shared" si="1"/>
        <v>0</v>
      </c>
      <c r="O32">
        <f t="shared" si="4"/>
        <v>0</v>
      </c>
      <c r="P32" s="127">
        <f t="shared" ref="P32" si="38">O32+O33</f>
        <v>0</v>
      </c>
      <c r="Q32" s="127">
        <f t="shared" ref="Q32" si="39">IF(AND(P32&gt;0,P32&lt;&gt;9),1,IF(P32=0,2,0))</f>
        <v>2</v>
      </c>
    </row>
    <row r="33" spans="1:17" ht="15" thickBot="1">
      <c r="A33" s="133"/>
      <c r="B33" s="65"/>
      <c r="C33" s="65"/>
      <c r="D33" s="65"/>
      <c r="E33" s="129"/>
      <c r="F33" s="65"/>
      <c r="G33" s="135"/>
      <c r="J33">
        <f t="shared" si="3"/>
        <v>0</v>
      </c>
      <c r="K33">
        <f t="shared" si="3"/>
        <v>0</v>
      </c>
      <c r="L33">
        <f t="shared" si="3"/>
        <v>0</v>
      </c>
      <c r="M33" s="127"/>
      <c r="N33">
        <f t="shared" si="1"/>
        <v>0</v>
      </c>
      <c r="O33">
        <f t="shared" si="4"/>
        <v>0</v>
      </c>
      <c r="P33" s="127"/>
      <c r="Q33" s="127"/>
    </row>
    <row r="34" spans="1:17">
      <c r="A34" s="136">
        <v>14</v>
      </c>
      <c r="B34" s="66"/>
      <c r="C34" s="66"/>
      <c r="D34" s="67"/>
      <c r="E34" s="130"/>
      <c r="F34" s="66"/>
      <c r="G34" s="134" t="str">
        <f t="shared" ref="G34" si="40">IF(AND(P34&gt;0,P34&lt;&gt;9),"Inkorrekte Eingabe",IF(P34&lt;&gt;0,"Korrekte Eingabe",""))</f>
        <v/>
      </c>
      <c r="J34">
        <f t="shared" si="3"/>
        <v>0</v>
      </c>
      <c r="K34">
        <f t="shared" si="3"/>
        <v>0</v>
      </c>
      <c r="L34">
        <f t="shared" si="3"/>
        <v>0</v>
      </c>
      <c r="M34" s="127">
        <f t="shared" si="3"/>
        <v>0</v>
      </c>
      <c r="N34">
        <f t="shared" si="1"/>
        <v>0</v>
      </c>
      <c r="O34">
        <f t="shared" si="4"/>
        <v>0</v>
      </c>
      <c r="P34" s="127">
        <f t="shared" ref="P34" si="41">O34+O35</f>
        <v>0</v>
      </c>
      <c r="Q34" s="127">
        <f t="shared" ref="Q34" si="42">IF(AND(P34&gt;0,P34&lt;&gt;9),1,IF(P34=0,2,0))</f>
        <v>2</v>
      </c>
    </row>
    <row r="35" spans="1:17" ht="15" thickBot="1">
      <c r="A35" s="137"/>
      <c r="B35" s="68"/>
      <c r="C35" s="68"/>
      <c r="D35" s="68"/>
      <c r="E35" s="131"/>
      <c r="F35" s="68"/>
      <c r="G35" s="135"/>
      <c r="J35">
        <f t="shared" si="3"/>
        <v>0</v>
      </c>
      <c r="K35">
        <f t="shared" si="3"/>
        <v>0</v>
      </c>
      <c r="L35">
        <f t="shared" si="3"/>
        <v>0</v>
      </c>
      <c r="M35" s="127"/>
      <c r="N35">
        <f t="shared" si="1"/>
        <v>0</v>
      </c>
      <c r="O35">
        <f t="shared" si="4"/>
        <v>0</v>
      </c>
      <c r="P35" s="127"/>
      <c r="Q35" s="127"/>
    </row>
    <row r="36" spans="1:17">
      <c r="A36" s="132">
        <v>15</v>
      </c>
      <c r="B36" s="63"/>
      <c r="C36" s="63"/>
      <c r="D36" s="64"/>
      <c r="E36" s="128"/>
      <c r="F36" s="63"/>
      <c r="G36" s="134" t="str">
        <f t="shared" ref="G36" si="43">IF(AND(P36&gt;0,P36&lt;&gt;9),"Inkorrekte Eingabe",IF(P36&lt;&gt;0,"Korrekte Eingabe",""))</f>
        <v/>
      </c>
      <c r="J36">
        <f t="shared" si="3"/>
        <v>0</v>
      </c>
      <c r="K36">
        <f t="shared" si="3"/>
        <v>0</v>
      </c>
      <c r="L36">
        <f t="shared" si="3"/>
        <v>0</v>
      </c>
      <c r="M36" s="127">
        <f t="shared" si="3"/>
        <v>0</v>
      </c>
      <c r="N36">
        <f t="shared" si="1"/>
        <v>0</v>
      </c>
      <c r="O36">
        <f t="shared" si="4"/>
        <v>0</v>
      </c>
      <c r="P36" s="127">
        <f t="shared" ref="P36" si="44">O36+O37</f>
        <v>0</v>
      </c>
      <c r="Q36" s="127">
        <f t="shared" ref="Q36" si="45">IF(AND(P36&gt;0,P36&lt;&gt;9),1,IF(P36=0,2,0))</f>
        <v>2</v>
      </c>
    </row>
    <row r="37" spans="1:17" ht="15" thickBot="1">
      <c r="A37" s="133"/>
      <c r="B37" s="65"/>
      <c r="C37" s="65"/>
      <c r="D37" s="65"/>
      <c r="E37" s="129"/>
      <c r="F37" s="65"/>
      <c r="G37" s="135"/>
      <c r="J37">
        <f t="shared" si="3"/>
        <v>0</v>
      </c>
      <c r="K37">
        <f t="shared" si="3"/>
        <v>0</v>
      </c>
      <c r="L37">
        <f t="shared" si="3"/>
        <v>0</v>
      </c>
      <c r="M37" s="127"/>
      <c r="N37">
        <f t="shared" si="1"/>
        <v>0</v>
      </c>
      <c r="O37">
        <f t="shared" si="4"/>
        <v>0</v>
      </c>
      <c r="P37" s="127"/>
      <c r="Q37" s="127"/>
    </row>
  </sheetData>
  <mergeCells count="91">
    <mergeCell ref="Q36:Q37"/>
    <mergeCell ref="A34:A35"/>
    <mergeCell ref="E34:E35"/>
    <mergeCell ref="G34:G35"/>
    <mergeCell ref="M34:M35"/>
    <mergeCell ref="P34:P35"/>
    <mergeCell ref="Q34:Q35"/>
    <mergeCell ref="A36:A37"/>
    <mergeCell ref="E36:E37"/>
    <mergeCell ref="G36:G37"/>
    <mergeCell ref="M36:M37"/>
    <mergeCell ref="P36:P37"/>
    <mergeCell ref="Q32:Q33"/>
    <mergeCell ref="A30:A31"/>
    <mergeCell ref="E30:E31"/>
    <mergeCell ref="G30:G31"/>
    <mergeCell ref="M30:M31"/>
    <mergeCell ref="P30:P31"/>
    <mergeCell ref="Q30:Q31"/>
    <mergeCell ref="A32:A33"/>
    <mergeCell ref="E32:E33"/>
    <mergeCell ref="G32:G33"/>
    <mergeCell ref="M32:M33"/>
    <mergeCell ref="P32:P33"/>
    <mergeCell ref="Q28:Q29"/>
    <mergeCell ref="A26:A27"/>
    <mergeCell ref="E26:E27"/>
    <mergeCell ref="G26:G27"/>
    <mergeCell ref="M26:M27"/>
    <mergeCell ref="P26:P27"/>
    <mergeCell ref="Q26:Q27"/>
    <mergeCell ref="A28:A29"/>
    <mergeCell ref="E28:E29"/>
    <mergeCell ref="G28:G29"/>
    <mergeCell ref="M28:M29"/>
    <mergeCell ref="P28:P29"/>
    <mergeCell ref="Q24:Q25"/>
    <mergeCell ref="A22:A23"/>
    <mergeCell ref="E22:E23"/>
    <mergeCell ref="G22:G23"/>
    <mergeCell ref="M22:M23"/>
    <mergeCell ref="P22:P23"/>
    <mergeCell ref="Q22:Q23"/>
    <mergeCell ref="A24:A25"/>
    <mergeCell ref="E24:E25"/>
    <mergeCell ref="G24:G25"/>
    <mergeCell ref="M24:M25"/>
    <mergeCell ref="P24:P25"/>
    <mergeCell ref="Q20:Q21"/>
    <mergeCell ref="A18:A19"/>
    <mergeCell ref="E18:E19"/>
    <mergeCell ref="G18:G19"/>
    <mergeCell ref="M18:M19"/>
    <mergeCell ref="P18:P19"/>
    <mergeCell ref="Q18:Q19"/>
    <mergeCell ref="A20:A21"/>
    <mergeCell ref="E20:E21"/>
    <mergeCell ref="G20:G21"/>
    <mergeCell ref="M20:M21"/>
    <mergeCell ref="P20:P21"/>
    <mergeCell ref="Q16:Q17"/>
    <mergeCell ref="A14:A15"/>
    <mergeCell ref="E14:E15"/>
    <mergeCell ref="G14:G15"/>
    <mergeCell ref="M14:M15"/>
    <mergeCell ref="P14:P15"/>
    <mergeCell ref="Q14:Q15"/>
    <mergeCell ref="A16:A17"/>
    <mergeCell ref="E16:E17"/>
    <mergeCell ref="G16:G17"/>
    <mergeCell ref="M16:M17"/>
    <mergeCell ref="P16:P17"/>
    <mergeCell ref="Q12:Q13"/>
    <mergeCell ref="Q8:Q9"/>
    <mergeCell ref="A10:A11"/>
    <mergeCell ref="E10:E11"/>
    <mergeCell ref="G10:G11"/>
    <mergeCell ref="M10:M11"/>
    <mergeCell ref="P10:P11"/>
    <mergeCell ref="Q10:Q11"/>
    <mergeCell ref="P8:P9"/>
    <mergeCell ref="A12:A13"/>
    <mergeCell ref="E12:E13"/>
    <mergeCell ref="G12:G13"/>
    <mergeCell ref="M12:M13"/>
    <mergeCell ref="P12:P13"/>
    <mergeCell ref="C5:D5"/>
    <mergeCell ref="A8:A9"/>
    <mergeCell ref="E8:E9"/>
    <mergeCell ref="G8:G9"/>
    <mergeCell ref="M8:M9"/>
  </mergeCells>
  <conditionalFormatting sqref="G8 G10 G12 G14 G16 G18 G20 G22 G24 G26 G28 G30 G32 G34 G36">
    <cfRule type="expression" dxfId="70" priority="2">
      <formula>P8=9</formula>
    </cfRule>
  </conditionalFormatting>
  <conditionalFormatting sqref="G8:G37">
    <cfRule type="expression" dxfId="69" priority="1">
      <formula>AND(P8&lt;&gt;9,P8&lt;&gt;0)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47"/>
  <sheetViews>
    <sheetView workbookViewId="0">
      <selection activeCell="E36" sqref="E36:E39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5" width="2" bestFit="1" customWidth="1"/>
    <col min="16" max="16" width="3" bestFit="1" customWidth="1"/>
    <col min="17" max="18" width="2" bestFit="1" customWidth="1"/>
  </cols>
  <sheetData>
    <row r="1" spans="1:18" ht="15" thickBot="1"/>
    <row r="2" spans="1:18" ht="18" customHeight="1">
      <c r="A2" s="6"/>
      <c r="B2" s="27" t="s">
        <v>59</v>
      </c>
      <c r="C2" s="22">
        <v>17</v>
      </c>
      <c r="D2" s="22"/>
      <c r="E2" s="22"/>
      <c r="F2" s="61" t="s">
        <v>109</v>
      </c>
    </row>
    <row r="3" spans="1:18" ht="18" customHeight="1" thickBot="1">
      <c r="A3" s="6"/>
      <c r="B3" s="28" t="s">
        <v>60</v>
      </c>
      <c r="C3" s="23" t="str">
        <f>VLOOKUP(C2,Help!$A$2:$G$50,3,FALSE)</f>
        <v>JM-B 4x</v>
      </c>
      <c r="D3" s="23"/>
      <c r="E3" s="23"/>
      <c r="F3" s="62" t="s">
        <v>108</v>
      </c>
    </row>
    <row r="4" spans="1:18" ht="15" thickBot="1">
      <c r="B4" s="7"/>
      <c r="C4" s="2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COUNTIF(P8:P69,20)</f>
        <v>8</v>
      </c>
      <c r="G5" s="60" t="str">
        <f>IF(COUNTIF(Q8:Q47,1),CONCATENATE("(",COUNTIF(Q8:Q47,1),")","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63" t="s">
        <v>63</v>
      </c>
      <c r="C8" s="63" t="s">
        <v>63</v>
      </c>
      <c r="D8" s="64" t="s">
        <v>63</v>
      </c>
      <c r="E8" s="141" t="s">
        <v>63</v>
      </c>
      <c r="F8" s="63" t="s">
        <v>63</v>
      </c>
      <c r="G8" s="134" t="str">
        <f>IF(AND(P8&gt;0,P8&lt;&gt;20),"Inkorrekte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99">
        <f>IF(E8&lt;&gt;"",1,0)</f>
        <v>1</v>
      </c>
      <c r="N8">
        <f t="shared" ref="N8:N47" si="1">IF(F8&lt;&gt;"",1,0)</f>
        <v>1</v>
      </c>
      <c r="O8">
        <f>COUNTIF(J8:N8,1)</f>
        <v>5</v>
      </c>
      <c r="P8" s="127">
        <f>SUM(O8:O11)</f>
        <v>20</v>
      </c>
      <c r="Q8" s="127">
        <f>IF(AND(P8&gt;0,P8&lt;&gt;20),1,IF(P8=0,2,0))</f>
        <v>0</v>
      </c>
      <c r="R8">
        <f>COUNTIF(Q8:Q47,1)</f>
        <v>0</v>
      </c>
    </row>
    <row r="9" spans="1:18">
      <c r="A9" s="140"/>
      <c r="B9" s="95" t="s">
        <v>63</v>
      </c>
      <c r="C9" s="95" t="s">
        <v>63</v>
      </c>
      <c r="D9" s="96" t="s">
        <v>63</v>
      </c>
      <c r="E9" s="142"/>
      <c r="F9" s="95" t="s">
        <v>63</v>
      </c>
      <c r="G9" s="144"/>
      <c r="J9">
        <f t="shared" ref="J9:J10" si="2">IF(B9&lt;&gt;"",1,0)</f>
        <v>1</v>
      </c>
      <c r="K9">
        <f t="shared" si="0"/>
        <v>1</v>
      </c>
      <c r="L9">
        <f t="shared" si="0"/>
        <v>1</v>
      </c>
      <c r="M9" s="99">
        <f>IF(E8&lt;&gt;"",1,0)</f>
        <v>1</v>
      </c>
      <c r="N9">
        <f t="shared" si="1"/>
        <v>1</v>
      </c>
      <c r="O9">
        <f t="shared" ref="O9:O10" si="3">COUNTIF(J9:N9,1)</f>
        <v>5</v>
      </c>
      <c r="P9" s="127"/>
      <c r="Q9" s="127"/>
    </row>
    <row r="10" spans="1:18">
      <c r="A10" s="140"/>
      <c r="B10" s="95" t="s">
        <v>63</v>
      </c>
      <c r="C10" s="95" t="s">
        <v>63</v>
      </c>
      <c r="D10" s="96" t="s">
        <v>63</v>
      </c>
      <c r="E10" s="142"/>
      <c r="F10" s="95" t="s">
        <v>63</v>
      </c>
      <c r="G10" s="144"/>
      <c r="J10">
        <f t="shared" si="2"/>
        <v>1</v>
      </c>
      <c r="K10">
        <f t="shared" si="0"/>
        <v>1</v>
      </c>
      <c r="L10">
        <f t="shared" si="0"/>
        <v>1</v>
      </c>
      <c r="M10" s="99">
        <f>IF(E8&lt;&gt;"",1,0)</f>
        <v>1</v>
      </c>
      <c r="N10">
        <f t="shared" si="1"/>
        <v>1</v>
      </c>
      <c r="O10">
        <f t="shared" si="3"/>
        <v>5</v>
      </c>
      <c r="P10" s="127"/>
      <c r="Q10" s="127"/>
    </row>
    <row r="11" spans="1:18" ht="15" thickBot="1">
      <c r="A11" s="133"/>
      <c r="B11" s="65" t="s">
        <v>63</v>
      </c>
      <c r="C11" s="65" t="s">
        <v>63</v>
      </c>
      <c r="D11" s="65" t="s">
        <v>63</v>
      </c>
      <c r="E11" s="143"/>
      <c r="F11" s="65" t="s">
        <v>63</v>
      </c>
      <c r="G11" s="135"/>
      <c r="J11">
        <f>IF(B11&lt;&gt;"",1,0)</f>
        <v>1</v>
      </c>
      <c r="K11">
        <f t="shared" si="0"/>
        <v>1</v>
      </c>
      <c r="L11">
        <f t="shared" si="0"/>
        <v>1</v>
      </c>
      <c r="M11" s="99">
        <f>IF(E8&lt;&gt;"",1,0)</f>
        <v>1</v>
      </c>
      <c r="N11">
        <f t="shared" si="1"/>
        <v>1</v>
      </c>
      <c r="O11">
        <f>COUNTIF(J11:N11,1)</f>
        <v>5</v>
      </c>
      <c r="P11" s="127"/>
      <c r="Q11" s="127"/>
    </row>
    <row r="12" spans="1:18">
      <c r="A12" s="132">
        <v>2</v>
      </c>
      <c r="B12" s="63" t="s">
        <v>63</v>
      </c>
      <c r="C12" s="63" t="s">
        <v>63</v>
      </c>
      <c r="D12" s="64" t="s">
        <v>63</v>
      </c>
      <c r="E12" s="141" t="s">
        <v>63</v>
      </c>
      <c r="F12" s="63" t="s">
        <v>63</v>
      </c>
      <c r="G12" s="134" t="str">
        <f t="shared" ref="G12" si="4">IF(AND(P12&gt;0,P12&lt;&gt;20),"Inkorrekte Eingabe",IF(P12&lt;&gt;0,"Korrekte Eingabe",""))</f>
        <v>Korrekte Eingabe</v>
      </c>
      <c r="J12">
        <f t="shared" ref="J12:M35" si="5">IF(B12&lt;&gt;"",1,0)</f>
        <v>1</v>
      </c>
      <c r="K12">
        <f t="shared" si="0"/>
        <v>1</v>
      </c>
      <c r="L12">
        <f t="shared" si="0"/>
        <v>1</v>
      </c>
      <c r="M12" s="99">
        <f t="shared" si="0"/>
        <v>1</v>
      </c>
      <c r="N12">
        <f t="shared" si="1"/>
        <v>1</v>
      </c>
      <c r="O12">
        <f t="shared" ref="O12:O47" si="6">COUNTIF(J12:N12,1)</f>
        <v>5</v>
      </c>
      <c r="P12" s="127">
        <f t="shared" ref="P12" si="7">SUM(O12:O15)</f>
        <v>20</v>
      </c>
      <c r="Q12" s="127">
        <f t="shared" ref="Q12" si="8">IF(AND(P12&gt;0,P12&lt;&gt;20),1,IF(P12=0,2,0))</f>
        <v>0</v>
      </c>
    </row>
    <row r="13" spans="1:18">
      <c r="A13" s="140"/>
      <c r="B13" s="95" t="s">
        <v>63</v>
      </c>
      <c r="C13" s="95" t="s">
        <v>63</v>
      </c>
      <c r="D13" s="96" t="s">
        <v>63</v>
      </c>
      <c r="E13" s="142"/>
      <c r="F13" s="95" t="s">
        <v>63</v>
      </c>
      <c r="G13" s="144"/>
      <c r="J13">
        <f t="shared" si="5"/>
        <v>1</v>
      </c>
      <c r="K13">
        <f t="shared" si="0"/>
        <v>1</v>
      </c>
      <c r="L13">
        <f t="shared" si="0"/>
        <v>1</v>
      </c>
      <c r="M13" s="99">
        <f t="shared" ref="M13" si="9">IF(E12&lt;&gt;"",1,0)</f>
        <v>1</v>
      </c>
      <c r="N13">
        <f t="shared" si="1"/>
        <v>1</v>
      </c>
      <c r="O13">
        <f t="shared" si="6"/>
        <v>5</v>
      </c>
      <c r="P13" s="127"/>
      <c r="Q13" s="127"/>
    </row>
    <row r="14" spans="1:18">
      <c r="A14" s="140"/>
      <c r="B14" s="95" t="s">
        <v>63</v>
      </c>
      <c r="C14" s="95" t="s">
        <v>63</v>
      </c>
      <c r="D14" s="96" t="s">
        <v>63</v>
      </c>
      <c r="E14" s="142"/>
      <c r="F14" s="95" t="s">
        <v>63</v>
      </c>
      <c r="G14" s="144"/>
      <c r="J14">
        <f t="shared" si="5"/>
        <v>1</v>
      </c>
      <c r="K14">
        <f t="shared" si="0"/>
        <v>1</v>
      </c>
      <c r="L14">
        <f t="shared" si="0"/>
        <v>1</v>
      </c>
      <c r="M14" s="99">
        <f t="shared" ref="M14" si="10">IF(E12&lt;&gt;"",1,0)</f>
        <v>1</v>
      </c>
      <c r="N14">
        <f t="shared" si="1"/>
        <v>1</v>
      </c>
      <c r="O14">
        <f t="shared" si="6"/>
        <v>5</v>
      </c>
      <c r="P14" s="127"/>
      <c r="Q14" s="127"/>
    </row>
    <row r="15" spans="1:18" ht="15" thickBot="1">
      <c r="A15" s="133"/>
      <c r="B15" s="65" t="s">
        <v>63</v>
      </c>
      <c r="C15" s="65" t="s">
        <v>63</v>
      </c>
      <c r="D15" s="65" t="s">
        <v>63</v>
      </c>
      <c r="E15" s="143"/>
      <c r="F15" s="65" t="s">
        <v>63</v>
      </c>
      <c r="G15" s="135"/>
      <c r="J15">
        <f t="shared" si="5"/>
        <v>1</v>
      </c>
      <c r="K15">
        <f t="shared" si="0"/>
        <v>1</v>
      </c>
      <c r="L15">
        <f t="shared" si="0"/>
        <v>1</v>
      </c>
      <c r="M15" s="99">
        <f t="shared" ref="M15" si="11">IF(E12&lt;&gt;"",1,0)</f>
        <v>1</v>
      </c>
      <c r="N15">
        <f t="shared" si="1"/>
        <v>1</v>
      </c>
      <c r="O15">
        <f t="shared" si="6"/>
        <v>5</v>
      </c>
      <c r="P15" s="127"/>
      <c r="Q15" s="127"/>
    </row>
    <row r="16" spans="1:18">
      <c r="A16" s="132">
        <v>3</v>
      </c>
      <c r="B16" s="63" t="s">
        <v>63</v>
      </c>
      <c r="C16" s="63" t="s">
        <v>63</v>
      </c>
      <c r="D16" s="64" t="s">
        <v>63</v>
      </c>
      <c r="E16" s="141" t="s">
        <v>63</v>
      </c>
      <c r="F16" s="63" t="s">
        <v>63</v>
      </c>
      <c r="G16" s="134" t="str">
        <f t="shared" ref="G16" si="12">IF(AND(P16&gt;0,P16&lt;&gt;20),"Inkorrekte Eingabe",IF(P16&lt;&gt;0,"Korrekte Eingabe",""))</f>
        <v>Korrekte Eingabe</v>
      </c>
      <c r="J16">
        <f t="shared" si="5"/>
        <v>1</v>
      </c>
      <c r="K16">
        <f t="shared" si="0"/>
        <v>1</v>
      </c>
      <c r="L16">
        <f t="shared" si="0"/>
        <v>1</v>
      </c>
      <c r="M16" s="99">
        <f t="shared" si="0"/>
        <v>1</v>
      </c>
      <c r="N16">
        <f t="shared" si="1"/>
        <v>1</v>
      </c>
      <c r="O16">
        <f t="shared" si="6"/>
        <v>5</v>
      </c>
      <c r="P16" s="127">
        <f t="shared" ref="P16" si="13">SUM(O16:O19)</f>
        <v>20</v>
      </c>
      <c r="Q16" s="127">
        <f t="shared" ref="Q16" si="14">IF(AND(P16&gt;0,P16&lt;&gt;20),1,IF(P16=0,2,0))</f>
        <v>0</v>
      </c>
    </row>
    <row r="17" spans="1:17">
      <c r="A17" s="140"/>
      <c r="B17" s="95" t="s">
        <v>63</v>
      </c>
      <c r="C17" s="95" t="s">
        <v>63</v>
      </c>
      <c r="D17" s="96" t="s">
        <v>63</v>
      </c>
      <c r="E17" s="142"/>
      <c r="F17" s="95" t="s">
        <v>63</v>
      </c>
      <c r="G17" s="144"/>
      <c r="J17">
        <f t="shared" si="5"/>
        <v>1</v>
      </c>
      <c r="K17">
        <f t="shared" si="0"/>
        <v>1</v>
      </c>
      <c r="L17">
        <f t="shared" si="0"/>
        <v>1</v>
      </c>
      <c r="M17" s="99">
        <f t="shared" ref="M17" si="15">IF(E16&lt;&gt;"",1,0)</f>
        <v>1</v>
      </c>
      <c r="N17">
        <f t="shared" si="1"/>
        <v>1</v>
      </c>
      <c r="O17">
        <f t="shared" si="6"/>
        <v>5</v>
      </c>
      <c r="P17" s="127"/>
      <c r="Q17" s="127"/>
    </row>
    <row r="18" spans="1:17">
      <c r="A18" s="140"/>
      <c r="B18" s="95" t="s">
        <v>63</v>
      </c>
      <c r="C18" s="95" t="s">
        <v>63</v>
      </c>
      <c r="D18" s="96" t="s">
        <v>63</v>
      </c>
      <c r="E18" s="142"/>
      <c r="F18" s="95" t="s">
        <v>63</v>
      </c>
      <c r="G18" s="144"/>
      <c r="J18">
        <f t="shared" si="5"/>
        <v>1</v>
      </c>
      <c r="K18">
        <f t="shared" si="0"/>
        <v>1</v>
      </c>
      <c r="L18">
        <f t="shared" si="0"/>
        <v>1</v>
      </c>
      <c r="M18" s="99">
        <f t="shared" ref="M18" si="16">IF(E16&lt;&gt;"",1,0)</f>
        <v>1</v>
      </c>
      <c r="N18">
        <f t="shared" si="1"/>
        <v>1</v>
      </c>
      <c r="O18">
        <f t="shared" si="6"/>
        <v>5</v>
      </c>
      <c r="P18" s="127"/>
      <c r="Q18" s="127"/>
    </row>
    <row r="19" spans="1:17" ht="15" thickBot="1">
      <c r="A19" s="133"/>
      <c r="B19" s="65" t="s">
        <v>63</v>
      </c>
      <c r="C19" s="65" t="s">
        <v>63</v>
      </c>
      <c r="D19" s="65" t="s">
        <v>63</v>
      </c>
      <c r="E19" s="143"/>
      <c r="F19" s="65" t="s">
        <v>63</v>
      </c>
      <c r="G19" s="135"/>
      <c r="J19">
        <f t="shared" si="5"/>
        <v>1</v>
      </c>
      <c r="K19">
        <f t="shared" si="0"/>
        <v>1</v>
      </c>
      <c r="L19">
        <f t="shared" si="0"/>
        <v>1</v>
      </c>
      <c r="M19" s="99">
        <f t="shared" ref="M19" si="17">IF(E16&lt;&gt;"",1,0)</f>
        <v>1</v>
      </c>
      <c r="N19">
        <f t="shared" si="1"/>
        <v>1</v>
      </c>
      <c r="O19">
        <f t="shared" si="6"/>
        <v>5</v>
      </c>
      <c r="P19" s="127"/>
      <c r="Q19" s="127"/>
    </row>
    <row r="20" spans="1:17">
      <c r="A20" s="132">
        <v>4</v>
      </c>
      <c r="B20" s="63" t="s">
        <v>63</v>
      </c>
      <c r="C20" s="63" t="s">
        <v>63</v>
      </c>
      <c r="D20" s="64" t="s">
        <v>63</v>
      </c>
      <c r="E20" s="141" t="s">
        <v>63</v>
      </c>
      <c r="F20" s="63" t="s">
        <v>63</v>
      </c>
      <c r="G20" s="134" t="str">
        <f t="shared" ref="G20" si="18">IF(AND(P20&gt;0,P20&lt;&gt;20),"Inkorrekte Eingabe",IF(P20&lt;&gt;0,"Korrekte Eingabe",""))</f>
        <v>Korrekte Eingabe</v>
      </c>
      <c r="J20">
        <f t="shared" si="5"/>
        <v>1</v>
      </c>
      <c r="K20">
        <f t="shared" si="0"/>
        <v>1</v>
      </c>
      <c r="L20">
        <f t="shared" si="0"/>
        <v>1</v>
      </c>
      <c r="M20" s="99">
        <f t="shared" si="0"/>
        <v>1</v>
      </c>
      <c r="N20">
        <f t="shared" si="1"/>
        <v>1</v>
      </c>
      <c r="O20">
        <f t="shared" si="6"/>
        <v>5</v>
      </c>
      <c r="P20" s="127">
        <f t="shared" ref="P20" si="19">SUM(O20:O23)</f>
        <v>20</v>
      </c>
      <c r="Q20" s="127">
        <f t="shared" ref="Q20" si="20">IF(AND(P20&gt;0,P20&lt;&gt;20),1,IF(P20=0,2,0))</f>
        <v>0</v>
      </c>
    </row>
    <row r="21" spans="1:17">
      <c r="A21" s="140"/>
      <c r="B21" s="95" t="s">
        <v>63</v>
      </c>
      <c r="C21" s="95" t="s">
        <v>63</v>
      </c>
      <c r="D21" s="96" t="s">
        <v>63</v>
      </c>
      <c r="E21" s="142"/>
      <c r="F21" s="95" t="s">
        <v>63</v>
      </c>
      <c r="G21" s="144"/>
      <c r="J21">
        <f t="shared" si="5"/>
        <v>1</v>
      </c>
      <c r="K21">
        <f t="shared" si="0"/>
        <v>1</v>
      </c>
      <c r="L21">
        <f t="shared" si="0"/>
        <v>1</v>
      </c>
      <c r="M21" s="99">
        <f t="shared" ref="M21" si="21">IF(E20&lt;&gt;"",1,0)</f>
        <v>1</v>
      </c>
      <c r="N21">
        <f t="shared" si="1"/>
        <v>1</v>
      </c>
      <c r="O21">
        <f t="shared" si="6"/>
        <v>5</v>
      </c>
      <c r="P21" s="127"/>
      <c r="Q21" s="127"/>
    </row>
    <row r="22" spans="1:17">
      <c r="A22" s="140"/>
      <c r="B22" s="95" t="s">
        <v>63</v>
      </c>
      <c r="C22" s="95" t="s">
        <v>63</v>
      </c>
      <c r="D22" s="96" t="s">
        <v>113</v>
      </c>
      <c r="E22" s="142"/>
      <c r="F22" s="95" t="s">
        <v>63</v>
      </c>
      <c r="G22" s="144"/>
      <c r="J22">
        <f t="shared" si="5"/>
        <v>1</v>
      </c>
      <c r="K22">
        <f t="shared" si="0"/>
        <v>1</v>
      </c>
      <c r="L22">
        <f t="shared" si="0"/>
        <v>1</v>
      </c>
      <c r="M22" s="99">
        <f t="shared" ref="M22" si="22">IF(E20&lt;&gt;"",1,0)</f>
        <v>1</v>
      </c>
      <c r="N22">
        <f t="shared" si="1"/>
        <v>1</v>
      </c>
      <c r="O22">
        <f t="shared" si="6"/>
        <v>5</v>
      </c>
      <c r="P22" s="127"/>
      <c r="Q22" s="127"/>
    </row>
    <row r="23" spans="1:17" ht="15" thickBot="1">
      <c r="A23" s="133"/>
      <c r="B23" s="65" t="s">
        <v>63</v>
      </c>
      <c r="C23" s="65" t="s">
        <v>63</v>
      </c>
      <c r="D23" s="65" t="s">
        <v>63</v>
      </c>
      <c r="E23" s="143"/>
      <c r="F23" s="65" t="s">
        <v>63</v>
      </c>
      <c r="G23" s="135"/>
      <c r="J23">
        <f t="shared" si="5"/>
        <v>1</v>
      </c>
      <c r="K23">
        <f t="shared" si="0"/>
        <v>1</v>
      </c>
      <c r="L23">
        <f t="shared" si="0"/>
        <v>1</v>
      </c>
      <c r="M23" s="99">
        <f t="shared" ref="M23" si="23">IF(E20&lt;&gt;"",1,0)</f>
        <v>1</v>
      </c>
      <c r="N23">
        <f t="shared" si="1"/>
        <v>1</v>
      </c>
      <c r="O23">
        <f t="shared" si="6"/>
        <v>5</v>
      </c>
      <c r="P23" s="127"/>
      <c r="Q23" s="127"/>
    </row>
    <row r="24" spans="1:17">
      <c r="A24" s="132">
        <v>5</v>
      </c>
      <c r="B24" s="63" t="s">
        <v>63</v>
      </c>
      <c r="C24" s="63" t="s">
        <v>63</v>
      </c>
      <c r="D24" s="64" t="s">
        <v>63</v>
      </c>
      <c r="E24" s="141" t="s">
        <v>63</v>
      </c>
      <c r="F24" s="63" t="s">
        <v>63</v>
      </c>
      <c r="G24" s="134" t="str">
        <f t="shared" ref="G24" si="24">IF(AND(P24&gt;0,P24&lt;&gt;20),"Inkorrekte Eingabe",IF(P24&lt;&gt;0,"Korrekte Eingabe",""))</f>
        <v>Korrekte Eingabe</v>
      </c>
      <c r="J24">
        <f t="shared" si="5"/>
        <v>1</v>
      </c>
      <c r="K24">
        <f t="shared" si="5"/>
        <v>1</v>
      </c>
      <c r="L24">
        <f t="shared" si="5"/>
        <v>1</v>
      </c>
      <c r="M24" s="99">
        <f t="shared" si="5"/>
        <v>1</v>
      </c>
      <c r="N24">
        <f t="shared" si="1"/>
        <v>1</v>
      </c>
      <c r="O24">
        <f t="shared" si="6"/>
        <v>5</v>
      </c>
      <c r="P24" s="127">
        <f t="shared" ref="P24" si="25">SUM(O24:O27)</f>
        <v>20</v>
      </c>
      <c r="Q24" s="127">
        <f t="shared" ref="Q24" si="26">IF(AND(P24&gt;0,P24&lt;&gt;20),1,IF(P24=0,2,0))</f>
        <v>0</v>
      </c>
    </row>
    <row r="25" spans="1:17">
      <c r="A25" s="140"/>
      <c r="B25" s="95" t="s">
        <v>63</v>
      </c>
      <c r="C25" s="95" t="s">
        <v>63</v>
      </c>
      <c r="D25" s="96" t="s">
        <v>114</v>
      </c>
      <c r="E25" s="142"/>
      <c r="F25" s="95" t="s">
        <v>63</v>
      </c>
      <c r="G25" s="144"/>
      <c r="J25">
        <f t="shared" si="5"/>
        <v>1</v>
      </c>
      <c r="K25">
        <f t="shared" si="5"/>
        <v>1</v>
      </c>
      <c r="L25">
        <f t="shared" si="5"/>
        <v>1</v>
      </c>
      <c r="M25" s="99">
        <f t="shared" ref="M25" si="27">IF(E24&lt;&gt;"",1,0)</f>
        <v>1</v>
      </c>
      <c r="N25">
        <f t="shared" si="1"/>
        <v>1</v>
      </c>
      <c r="O25">
        <f t="shared" si="6"/>
        <v>5</v>
      </c>
      <c r="P25" s="127"/>
      <c r="Q25" s="127"/>
    </row>
    <row r="26" spans="1:17">
      <c r="A26" s="140"/>
      <c r="B26" s="95" t="s">
        <v>63</v>
      </c>
      <c r="C26" s="95" t="s">
        <v>63</v>
      </c>
      <c r="D26" s="96" t="s">
        <v>63</v>
      </c>
      <c r="E26" s="142"/>
      <c r="F26" s="95" t="s">
        <v>63</v>
      </c>
      <c r="G26" s="144"/>
      <c r="J26">
        <f t="shared" si="5"/>
        <v>1</v>
      </c>
      <c r="K26">
        <f t="shared" si="5"/>
        <v>1</v>
      </c>
      <c r="L26">
        <f t="shared" si="5"/>
        <v>1</v>
      </c>
      <c r="M26" s="99">
        <f t="shared" ref="M26" si="28">IF(E24&lt;&gt;"",1,0)</f>
        <v>1</v>
      </c>
      <c r="N26">
        <f t="shared" si="1"/>
        <v>1</v>
      </c>
      <c r="O26">
        <f t="shared" si="6"/>
        <v>5</v>
      </c>
      <c r="P26" s="127"/>
      <c r="Q26" s="127"/>
    </row>
    <row r="27" spans="1:17" ht="15" thickBot="1">
      <c r="A27" s="133"/>
      <c r="B27" s="65" t="s">
        <v>63</v>
      </c>
      <c r="C27" s="65" t="s">
        <v>63</v>
      </c>
      <c r="D27" s="65" t="s">
        <v>63</v>
      </c>
      <c r="E27" s="143"/>
      <c r="F27" s="65" t="s">
        <v>63</v>
      </c>
      <c r="G27" s="135"/>
      <c r="J27">
        <f t="shared" si="5"/>
        <v>1</v>
      </c>
      <c r="K27">
        <f t="shared" si="5"/>
        <v>1</v>
      </c>
      <c r="L27">
        <f t="shared" si="5"/>
        <v>1</v>
      </c>
      <c r="M27" s="99">
        <f t="shared" ref="M27" si="29">IF(E24&lt;&gt;"",1,0)</f>
        <v>1</v>
      </c>
      <c r="N27">
        <f t="shared" si="1"/>
        <v>1</v>
      </c>
      <c r="O27">
        <f t="shared" si="6"/>
        <v>5</v>
      </c>
      <c r="P27" s="127"/>
      <c r="Q27" s="127"/>
    </row>
    <row r="28" spans="1:17">
      <c r="A28" s="132">
        <v>6</v>
      </c>
      <c r="B28" s="63" t="s">
        <v>63</v>
      </c>
      <c r="C28" s="63" t="s">
        <v>63</v>
      </c>
      <c r="D28" s="64" t="s">
        <v>63</v>
      </c>
      <c r="E28" s="141" t="s">
        <v>63</v>
      </c>
      <c r="F28" s="63" t="s">
        <v>63</v>
      </c>
      <c r="G28" s="134" t="str">
        <f t="shared" ref="G28" si="30">IF(AND(P28&gt;0,P28&lt;&gt;20),"Inkorrekte Eingabe",IF(P28&lt;&gt;0,"Korrekte Eingabe",""))</f>
        <v>Korrekte Eingabe</v>
      </c>
      <c r="J28">
        <f t="shared" si="5"/>
        <v>1</v>
      </c>
      <c r="K28">
        <f t="shared" si="5"/>
        <v>1</v>
      </c>
      <c r="L28">
        <f t="shared" si="5"/>
        <v>1</v>
      </c>
      <c r="M28" s="99">
        <f t="shared" si="5"/>
        <v>1</v>
      </c>
      <c r="N28">
        <f t="shared" si="1"/>
        <v>1</v>
      </c>
      <c r="O28">
        <f t="shared" si="6"/>
        <v>5</v>
      </c>
      <c r="P28" s="127">
        <f t="shared" ref="P28" si="31">SUM(O28:O31)</f>
        <v>20</v>
      </c>
      <c r="Q28" s="127">
        <f t="shared" ref="Q28" si="32">IF(AND(P28&gt;0,P28&lt;&gt;20),1,IF(P28=0,2,0))</f>
        <v>0</v>
      </c>
    </row>
    <row r="29" spans="1:17">
      <c r="A29" s="140"/>
      <c r="B29" s="95" t="s">
        <v>63</v>
      </c>
      <c r="C29" s="95" t="s">
        <v>63</v>
      </c>
      <c r="D29" s="96" t="s">
        <v>63</v>
      </c>
      <c r="E29" s="142"/>
      <c r="F29" s="95" t="s">
        <v>63</v>
      </c>
      <c r="G29" s="144"/>
      <c r="J29">
        <f t="shared" si="5"/>
        <v>1</v>
      </c>
      <c r="K29">
        <f t="shared" si="5"/>
        <v>1</v>
      </c>
      <c r="L29">
        <f t="shared" si="5"/>
        <v>1</v>
      </c>
      <c r="M29" s="99">
        <f t="shared" ref="M29" si="33">IF(E28&lt;&gt;"",1,0)</f>
        <v>1</v>
      </c>
      <c r="N29">
        <f t="shared" si="1"/>
        <v>1</v>
      </c>
      <c r="O29">
        <f t="shared" si="6"/>
        <v>5</v>
      </c>
      <c r="P29" s="127"/>
      <c r="Q29" s="127"/>
    </row>
    <row r="30" spans="1:17">
      <c r="A30" s="140"/>
      <c r="B30" s="95" t="s">
        <v>63</v>
      </c>
      <c r="C30" s="95" t="s">
        <v>63</v>
      </c>
      <c r="D30" s="96" t="s">
        <v>63</v>
      </c>
      <c r="E30" s="142"/>
      <c r="F30" s="95" t="s">
        <v>63</v>
      </c>
      <c r="G30" s="144"/>
      <c r="J30">
        <f t="shared" si="5"/>
        <v>1</v>
      </c>
      <c r="K30">
        <f t="shared" si="5"/>
        <v>1</v>
      </c>
      <c r="L30">
        <f t="shared" si="5"/>
        <v>1</v>
      </c>
      <c r="M30" s="99">
        <f t="shared" ref="M30" si="34">IF(E28&lt;&gt;"",1,0)</f>
        <v>1</v>
      </c>
      <c r="N30">
        <f t="shared" si="1"/>
        <v>1</v>
      </c>
      <c r="O30">
        <f t="shared" si="6"/>
        <v>5</v>
      </c>
      <c r="P30" s="127"/>
      <c r="Q30" s="127"/>
    </row>
    <row r="31" spans="1:17" ht="15" thickBot="1">
      <c r="A31" s="133"/>
      <c r="B31" s="65" t="s">
        <v>63</v>
      </c>
      <c r="C31" s="65" t="s">
        <v>63</v>
      </c>
      <c r="D31" s="65" t="s">
        <v>63</v>
      </c>
      <c r="E31" s="143"/>
      <c r="F31" s="65" t="s">
        <v>63</v>
      </c>
      <c r="G31" s="135"/>
      <c r="J31">
        <f t="shared" si="5"/>
        <v>1</v>
      </c>
      <c r="K31">
        <f t="shared" si="5"/>
        <v>1</v>
      </c>
      <c r="L31">
        <f t="shared" si="5"/>
        <v>1</v>
      </c>
      <c r="M31" s="99">
        <f t="shared" ref="M31" si="35">IF(E28&lt;&gt;"",1,0)</f>
        <v>1</v>
      </c>
      <c r="N31">
        <f t="shared" si="1"/>
        <v>1</v>
      </c>
      <c r="O31">
        <f t="shared" si="6"/>
        <v>5</v>
      </c>
      <c r="P31" s="127"/>
      <c r="Q31" s="127"/>
    </row>
    <row r="32" spans="1:17">
      <c r="A32" s="132">
        <v>7</v>
      </c>
      <c r="B32" s="63" t="s">
        <v>63</v>
      </c>
      <c r="C32" s="63" t="s">
        <v>63</v>
      </c>
      <c r="D32" s="64" t="s">
        <v>63</v>
      </c>
      <c r="E32" s="141" t="s">
        <v>63</v>
      </c>
      <c r="F32" s="63" t="s">
        <v>63</v>
      </c>
      <c r="G32" s="134" t="str">
        <f t="shared" ref="G32" si="36">IF(AND(P32&gt;0,P32&lt;&gt;20),"Inkorrekte Eingabe",IF(P32&lt;&gt;0,"Korrekte Eingabe",""))</f>
        <v>Korrekte Eingabe</v>
      </c>
      <c r="J32">
        <f t="shared" si="5"/>
        <v>1</v>
      </c>
      <c r="K32">
        <f t="shared" si="5"/>
        <v>1</v>
      </c>
      <c r="L32">
        <f t="shared" si="5"/>
        <v>1</v>
      </c>
      <c r="M32" s="99">
        <f t="shared" si="5"/>
        <v>1</v>
      </c>
      <c r="N32">
        <f t="shared" si="1"/>
        <v>1</v>
      </c>
      <c r="O32">
        <f t="shared" si="6"/>
        <v>5</v>
      </c>
      <c r="P32" s="127">
        <f t="shared" ref="P32" si="37">SUM(O32:O35)</f>
        <v>20</v>
      </c>
      <c r="Q32" s="127">
        <f t="shared" ref="Q32" si="38">IF(AND(P32&gt;0,P32&lt;&gt;20),1,IF(P32=0,2,0))</f>
        <v>0</v>
      </c>
    </row>
    <row r="33" spans="1:17">
      <c r="A33" s="140"/>
      <c r="B33" s="95" t="s">
        <v>63</v>
      </c>
      <c r="C33" s="95" t="s">
        <v>63</v>
      </c>
      <c r="D33" s="96" t="s">
        <v>113</v>
      </c>
      <c r="E33" s="142"/>
      <c r="F33" s="95" t="s">
        <v>63</v>
      </c>
      <c r="G33" s="144"/>
      <c r="J33">
        <f t="shared" si="5"/>
        <v>1</v>
      </c>
      <c r="K33">
        <f t="shared" si="5"/>
        <v>1</v>
      </c>
      <c r="L33">
        <f t="shared" si="5"/>
        <v>1</v>
      </c>
      <c r="M33" s="99">
        <f t="shared" ref="M33" si="39">IF(E32&lt;&gt;"",1,0)</f>
        <v>1</v>
      </c>
      <c r="N33">
        <f t="shared" si="1"/>
        <v>1</v>
      </c>
      <c r="O33">
        <f t="shared" si="6"/>
        <v>5</v>
      </c>
      <c r="P33" s="127"/>
      <c r="Q33" s="127"/>
    </row>
    <row r="34" spans="1:17">
      <c r="A34" s="140"/>
      <c r="B34" s="95" t="s">
        <v>63</v>
      </c>
      <c r="C34" s="95" t="s">
        <v>63</v>
      </c>
      <c r="D34" s="96" t="s">
        <v>63</v>
      </c>
      <c r="E34" s="142"/>
      <c r="F34" s="95" t="s">
        <v>63</v>
      </c>
      <c r="G34" s="144"/>
      <c r="J34">
        <f t="shared" si="5"/>
        <v>1</v>
      </c>
      <c r="K34">
        <f t="shared" si="5"/>
        <v>1</v>
      </c>
      <c r="L34">
        <f t="shared" si="5"/>
        <v>1</v>
      </c>
      <c r="M34" s="99">
        <f t="shared" ref="M34" si="40">IF(E32&lt;&gt;"",1,0)</f>
        <v>1</v>
      </c>
      <c r="N34">
        <f t="shared" si="1"/>
        <v>1</v>
      </c>
      <c r="O34">
        <f t="shared" si="6"/>
        <v>5</v>
      </c>
      <c r="P34" s="127"/>
      <c r="Q34" s="127"/>
    </row>
    <row r="35" spans="1:17" ht="15" thickBot="1">
      <c r="A35" s="133"/>
      <c r="B35" s="65" t="s">
        <v>63</v>
      </c>
      <c r="C35" s="65" t="s">
        <v>63</v>
      </c>
      <c r="D35" s="65" t="s">
        <v>63</v>
      </c>
      <c r="E35" s="143"/>
      <c r="F35" s="65" t="s">
        <v>63</v>
      </c>
      <c r="G35" s="135"/>
      <c r="J35">
        <f t="shared" si="5"/>
        <v>1</v>
      </c>
      <c r="K35">
        <f t="shared" si="5"/>
        <v>1</v>
      </c>
      <c r="L35">
        <f t="shared" si="5"/>
        <v>1</v>
      </c>
      <c r="M35" s="99">
        <f t="shared" ref="M35" si="41">IF(E32&lt;&gt;"",1,0)</f>
        <v>1</v>
      </c>
      <c r="N35">
        <f t="shared" si="1"/>
        <v>1</v>
      </c>
      <c r="O35">
        <f t="shared" si="6"/>
        <v>5</v>
      </c>
      <c r="P35" s="127"/>
      <c r="Q35" s="127"/>
    </row>
    <row r="36" spans="1:17">
      <c r="A36" s="132">
        <v>8</v>
      </c>
      <c r="B36" s="63" t="s">
        <v>63</v>
      </c>
      <c r="C36" s="63" t="s">
        <v>63</v>
      </c>
      <c r="D36" s="64" t="s">
        <v>63</v>
      </c>
      <c r="E36" s="141" t="s">
        <v>63</v>
      </c>
      <c r="F36" s="63" t="s">
        <v>63</v>
      </c>
      <c r="G36" s="134" t="str">
        <f t="shared" ref="G36" si="42">IF(AND(P36&gt;0,P36&lt;&gt;20),"Inkorrekte Eingabe",IF(P36&lt;&gt;0,"Korrekte Eingabe",""))</f>
        <v>Korrekte Eingabe</v>
      </c>
      <c r="J36">
        <f t="shared" ref="J36:M47" si="43">IF(B36&lt;&gt;"",1,0)</f>
        <v>1</v>
      </c>
      <c r="K36">
        <f t="shared" si="43"/>
        <v>1</v>
      </c>
      <c r="L36">
        <f t="shared" si="43"/>
        <v>1</v>
      </c>
      <c r="M36" s="99">
        <f t="shared" si="43"/>
        <v>1</v>
      </c>
      <c r="N36">
        <f t="shared" si="1"/>
        <v>1</v>
      </c>
      <c r="O36">
        <f t="shared" si="6"/>
        <v>5</v>
      </c>
      <c r="P36" s="127">
        <f t="shared" ref="P36" si="44">SUM(O36:O39)</f>
        <v>20</v>
      </c>
      <c r="Q36" s="127">
        <f t="shared" ref="Q36" si="45">IF(AND(P36&gt;0,P36&lt;&gt;20),1,IF(P36=0,2,0))</f>
        <v>0</v>
      </c>
    </row>
    <row r="37" spans="1:17">
      <c r="A37" s="140"/>
      <c r="B37" s="95" t="s">
        <v>63</v>
      </c>
      <c r="C37" s="95" t="s">
        <v>63</v>
      </c>
      <c r="D37" s="96" t="s">
        <v>63</v>
      </c>
      <c r="E37" s="142"/>
      <c r="F37" s="95" t="s">
        <v>63</v>
      </c>
      <c r="G37" s="144"/>
      <c r="J37">
        <f t="shared" si="43"/>
        <v>1</v>
      </c>
      <c r="K37">
        <f t="shared" si="43"/>
        <v>1</v>
      </c>
      <c r="L37">
        <f t="shared" si="43"/>
        <v>1</v>
      </c>
      <c r="M37" s="99">
        <f t="shared" ref="M37" si="46">IF(E36&lt;&gt;"",1,0)</f>
        <v>1</v>
      </c>
      <c r="N37">
        <f t="shared" si="1"/>
        <v>1</v>
      </c>
      <c r="O37">
        <f t="shared" si="6"/>
        <v>5</v>
      </c>
      <c r="P37" s="127"/>
      <c r="Q37" s="127"/>
    </row>
    <row r="38" spans="1:17">
      <c r="A38" s="140"/>
      <c r="B38" s="95" t="s">
        <v>63</v>
      </c>
      <c r="C38" s="95" t="s">
        <v>63</v>
      </c>
      <c r="D38" s="96" t="s">
        <v>63</v>
      </c>
      <c r="E38" s="142"/>
      <c r="F38" s="95" t="s">
        <v>63</v>
      </c>
      <c r="G38" s="144"/>
      <c r="J38">
        <f t="shared" si="43"/>
        <v>1</v>
      </c>
      <c r="K38">
        <f t="shared" si="43"/>
        <v>1</v>
      </c>
      <c r="L38">
        <f t="shared" si="43"/>
        <v>1</v>
      </c>
      <c r="M38" s="99">
        <f t="shared" ref="M38" si="47">IF(E36&lt;&gt;"",1,0)</f>
        <v>1</v>
      </c>
      <c r="N38">
        <f t="shared" si="1"/>
        <v>1</v>
      </c>
      <c r="O38">
        <f t="shared" si="6"/>
        <v>5</v>
      </c>
      <c r="P38" s="127"/>
      <c r="Q38" s="127"/>
    </row>
    <row r="39" spans="1:17" ht="15" thickBot="1">
      <c r="A39" s="133"/>
      <c r="B39" s="65" t="s">
        <v>63</v>
      </c>
      <c r="C39" s="65" t="s">
        <v>63</v>
      </c>
      <c r="D39" s="65" t="s">
        <v>63</v>
      </c>
      <c r="E39" s="143"/>
      <c r="F39" s="65" t="s">
        <v>63</v>
      </c>
      <c r="G39" s="135"/>
      <c r="J39">
        <f t="shared" si="43"/>
        <v>1</v>
      </c>
      <c r="K39">
        <f t="shared" si="43"/>
        <v>1</v>
      </c>
      <c r="L39">
        <f t="shared" si="43"/>
        <v>1</v>
      </c>
      <c r="M39" s="99">
        <f t="shared" ref="M39" si="48">IF(E36&lt;&gt;"",1,0)</f>
        <v>1</v>
      </c>
      <c r="N39">
        <f t="shared" si="1"/>
        <v>1</v>
      </c>
      <c r="O39">
        <f t="shared" si="6"/>
        <v>5</v>
      </c>
      <c r="P39" s="127"/>
      <c r="Q39" s="127"/>
    </row>
    <row r="40" spans="1:17">
      <c r="A40" s="132">
        <v>9</v>
      </c>
      <c r="B40" s="63"/>
      <c r="C40" s="63"/>
      <c r="D40" s="64"/>
      <c r="E40" s="141"/>
      <c r="F40" s="63"/>
      <c r="G40" s="134" t="str">
        <f t="shared" ref="G40" si="49">IF(AND(P40&gt;0,P40&lt;&gt;20),"Inkorrekte Eingabe",IF(P40&lt;&gt;0,"Korrekte Eingabe",""))</f>
        <v/>
      </c>
      <c r="J40">
        <f t="shared" si="43"/>
        <v>0</v>
      </c>
      <c r="K40">
        <f t="shared" si="43"/>
        <v>0</v>
      </c>
      <c r="L40">
        <f t="shared" si="43"/>
        <v>0</v>
      </c>
      <c r="M40" s="99">
        <f t="shared" si="43"/>
        <v>0</v>
      </c>
      <c r="N40">
        <f t="shared" si="1"/>
        <v>0</v>
      </c>
      <c r="O40">
        <f t="shared" si="6"/>
        <v>0</v>
      </c>
      <c r="P40" s="127">
        <f t="shared" ref="P40" si="50">SUM(O40:O43)</f>
        <v>0</v>
      </c>
      <c r="Q40" s="127">
        <f t="shared" ref="Q40" si="51">IF(AND(P40&gt;0,P40&lt;&gt;20),1,IF(P40=0,2,0))</f>
        <v>2</v>
      </c>
    </row>
    <row r="41" spans="1:17">
      <c r="A41" s="140"/>
      <c r="B41" s="95"/>
      <c r="C41" s="95"/>
      <c r="D41" s="96"/>
      <c r="E41" s="142"/>
      <c r="F41" s="95"/>
      <c r="G41" s="144"/>
      <c r="J41">
        <f t="shared" si="43"/>
        <v>0</v>
      </c>
      <c r="K41">
        <f t="shared" si="43"/>
        <v>0</v>
      </c>
      <c r="L41">
        <f t="shared" si="43"/>
        <v>0</v>
      </c>
      <c r="M41" s="99">
        <f t="shared" ref="M41" si="52">IF(E40&lt;&gt;"",1,0)</f>
        <v>0</v>
      </c>
      <c r="N41">
        <f t="shared" si="1"/>
        <v>0</v>
      </c>
      <c r="O41">
        <f t="shared" si="6"/>
        <v>0</v>
      </c>
      <c r="P41" s="127"/>
      <c r="Q41" s="127"/>
    </row>
    <row r="42" spans="1:17">
      <c r="A42" s="140"/>
      <c r="B42" s="95"/>
      <c r="C42" s="95"/>
      <c r="D42" s="96"/>
      <c r="E42" s="142"/>
      <c r="F42" s="95"/>
      <c r="G42" s="144"/>
      <c r="J42">
        <f t="shared" si="43"/>
        <v>0</v>
      </c>
      <c r="K42">
        <f t="shared" si="43"/>
        <v>0</v>
      </c>
      <c r="L42">
        <f t="shared" si="43"/>
        <v>0</v>
      </c>
      <c r="M42" s="99">
        <f t="shared" ref="M42" si="53">IF(E40&lt;&gt;"",1,0)</f>
        <v>0</v>
      </c>
      <c r="N42">
        <f t="shared" si="1"/>
        <v>0</v>
      </c>
      <c r="O42">
        <f t="shared" si="6"/>
        <v>0</v>
      </c>
      <c r="P42" s="127"/>
      <c r="Q42" s="127"/>
    </row>
    <row r="43" spans="1:17" ht="15" thickBot="1">
      <c r="A43" s="133"/>
      <c r="B43" s="65"/>
      <c r="C43" s="65"/>
      <c r="D43" s="65"/>
      <c r="E43" s="143"/>
      <c r="F43" s="65"/>
      <c r="G43" s="135"/>
      <c r="J43">
        <f t="shared" si="43"/>
        <v>0</v>
      </c>
      <c r="K43">
        <f t="shared" si="43"/>
        <v>0</v>
      </c>
      <c r="L43">
        <f t="shared" si="43"/>
        <v>0</v>
      </c>
      <c r="M43" s="99">
        <f t="shared" ref="M43" si="54">IF(E40&lt;&gt;"",1,0)</f>
        <v>0</v>
      </c>
      <c r="N43">
        <f t="shared" si="1"/>
        <v>0</v>
      </c>
      <c r="O43">
        <f t="shared" si="6"/>
        <v>0</v>
      </c>
      <c r="P43" s="127"/>
      <c r="Q43" s="127"/>
    </row>
    <row r="44" spans="1:17">
      <c r="A44" s="132">
        <v>10</v>
      </c>
      <c r="B44" s="63"/>
      <c r="C44" s="63"/>
      <c r="D44" s="64"/>
      <c r="E44" s="141"/>
      <c r="F44" s="63"/>
      <c r="G44" s="134" t="str">
        <f t="shared" ref="G44" si="55">IF(AND(P44&gt;0,P44&lt;&gt;20),"Inkorrekte Eingabe",IF(P44&lt;&gt;0,"Korrekte Eingabe",""))</f>
        <v/>
      </c>
      <c r="J44">
        <f t="shared" si="43"/>
        <v>0</v>
      </c>
      <c r="K44">
        <f t="shared" si="43"/>
        <v>0</v>
      </c>
      <c r="L44">
        <f t="shared" si="43"/>
        <v>0</v>
      </c>
      <c r="M44" s="99">
        <f t="shared" si="43"/>
        <v>0</v>
      </c>
      <c r="N44">
        <f t="shared" si="1"/>
        <v>0</v>
      </c>
      <c r="O44">
        <f t="shared" si="6"/>
        <v>0</v>
      </c>
      <c r="P44" s="127">
        <f t="shared" ref="P44" si="56">SUM(O44:O47)</f>
        <v>0</v>
      </c>
      <c r="Q44" s="127">
        <f t="shared" ref="Q44" si="57">IF(AND(P44&gt;0,P44&lt;&gt;20),1,IF(P44=0,2,0))</f>
        <v>2</v>
      </c>
    </row>
    <row r="45" spans="1:17">
      <c r="A45" s="140"/>
      <c r="B45" s="95"/>
      <c r="C45" s="95"/>
      <c r="D45" s="96"/>
      <c r="E45" s="142"/>
      <c r="F45" s="95"/>
      <c r="G45" s="144"/>
      <c r="J45">
        <f t="shared" si="43"/>
        <v>0</v>
      </c>
      <c r="K45">
        <f t="shared" si="43"/>
        <v>0</v>
      </c>
      <c r="L45">
        <f t="shared" si="43"/>
        <v>0</v>
      </c>
      <c r="M45" s="99">
        <f t="shared" ref="M45" si="58">IF(E44&lt;&gt;"",1,0)</f>
        <v>0</v>
      </c>
      <c r="N45">
        <f t="shared" si="1"/>
        <v>0</v>
      </c>
      <c r="O45">
        <f t="shared" si="6"/>
        <v>0</v>
      </c>
      <c r="P45" s="127"/>
      <c r="Q45" s="127"/>
    </row>
    <row r="46" spans="1:17">
      <c r="A46" s="140"/>
      <c r="B46" s="95"/>
      <c r="C46" s="95"/>
      <c r="D46" s="96"/>
      <c r="E46" s="142"/>
      <c r="F46" s="95"/>
      <c r="G46" s="144"/>
      <c r="J46">
        <f t="shared" si="43"/>
        <v>0</v>
      </c>
      <c r="K46">
        <f t="shared" si="43"/>
        <v>0</v>
      </c>
      <c r="L46">
        <f t="shared" si="43"/>
        <v>0</v>
      </c>
      <c r="M46" s="99">
        <f t="shared" ref="M46" si="59">IF(E44&lt;&gt;"",1,0)</f>
        <v>0</v>
      </c>
      <c r="N46">
        <f t="shared" si="1"/>
        <v>0</v>
      </c>
      <c r="O46">
        <f t="shared" si="6"/>
        <v>0</v>
      </c>
      <c r="P46" s="127"/>
      <c r="Q46" s="127"/>
    </row>
    <row r="47" spans="1:17" ht="15" thickBot="1">
      <c r="A47" s="133"/>
      <c r="B47" s="65"/>
      <c r="C47" s="65"/>
      <c r="D47" s="65"/>
      <c r="E47" s="143"/>
      <c r="F47" s="65"/>
      <c r="G47" s="135"/>
      <c r="J47">
        <f t="shared" si="43"/>
        <v>0</v>
      </c>
      <c r="K47">
        <f t="shared" si="43"/>
        <v>0</v>
      </c>
      <c r="L47">
        <f t="shared" si="43"/>
        <v>0</v>
      </c>
      <c r="M47" s="99">
        <f t="shared" ref="M47" si="60">IF(E44&lt;&gt;"",1,0)</f>
        <v>0</v>
      </c>
      <c r="N47">
        <f t="shared" si="1"/>
        <v>0</v>
      </c>
      <c r="O47">
        <f t="shared" si="6"/>
        <v>0</v>
      </c>
      <c r="P47" s="127"/>
      <c r="Q47" s="127"/>
    </row>
  </sheetData>
  <mergeCells count="51">
    <mergeCell ref="A44:A47"/>
    <mergeCell ref="E44:E47"/>
    <mergeCell ref="G44:G47"/>
    <mergeCell ref="P44:P47"/>
    <mergeCell ref="Q44:Q47"/>
    <mergeCell ref="A36:A39"/>
    <mergeCell ref="E36:E39"/>
    <mergeCell ref="G36:G39"/>
    <mergeCell ref="P36:P39"/>
    <mergeCell ref="Q36:Q39"/>
    <mergeCell ref="A40:A43"/>
    <mergeCell ref="E40:E43"/>
    <mergeCell ref="G40:G43"/>
    <mergeCell ref="P40:P43"/>
    <mergeCell ref="Q40:Q43"/>
    <mergeCell ref="A28:A31"/>
    <mergeCell ref="E28:E31"/>
    <mergeCell ref="G28:G31"/>
    <mergeCell ref="P28:P31"/>
    <mergeCell ref="Q28:Q31"/>
    <mergeCell ref="A32:A35"/>
    <mergeCell ref="E32:E35"/>
    <mergeCell ref="G32:G35"/>
    <mergeCell ref="P32:P35"/>
    <mergeCell ref="Q32:Q35"/>
    <mergeCell ref="A20:A23"/>
    <mergeCell ref="E20:E23"/>
    <mergeCell ref="G20:G23"/>
    <mergeCell ref="P20:P23"/>
    <mergeCell ref="Q20:Q23"/>
    <mergeCell ref="A24:A27"/>
    <mergeCell ref="E24:E27"/>
    <mergeCell ref="G24:G27"/>
    <mergeCell ref="P24:P27"/>
    <mergeCell ref="Q24:Q27"/>
    <mergeCell ref="A12:A15"/>
    <mergeCell ref="E12:E15"/>
    <mergeCell ref="G12:G15"/>
    <mergeCell ref="P12:P15"/>
    <mergeCell ref="Q12:Q15"/>
    <mergeCell ref="A16:A19"/>
    <mergeCell ref="E16:E19"/>
    <mergeCell ref="G16:G19"/>
    <mergeCell ref="P16:P19"/>
    <mergeCell ref="Q16:Q19"/>
    <mergeCell ref="Q8:Q11"/>
    <mergeCell ref="C5:D5"/>
    <mergeCell ref="A8:A11"/>
    <mergeCell ref="E8:E11"/>
    <mergeCell ref="G8:G11"/>
    <mergeCell ref="P8:P11"/>
  </mergeCells>
  <conditionalFormatting sqref="G8:G10 G12:G14 G16:G18 G20:G22 G24:G26 G28:G30 G32:G34 G36:G38 G40:G42 G44:G46">
    <cfRule type="expression" dxfId="68" priority="2">
      <formula>P8=20</formula>
    </cfRule>
  </conditionalFormatting>
  <conditionalFormatting sqref="G8:G47">
    <cfRule type="expression" dxfId="67" priority="1">
      <formula>AND(P8&lt;&gt;20,P8&lt;&gt;0)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C2:G21"/>
  <sheetViews>
    <sheetView showGridLines="0" workbookViewId="0">
      <selection activeCell="C2" sqref="C2:D2"/>
    </sheetView>
  </sheetViews>
  <sheetFormatPr baseColWidth="10" defaultColWidth="9.1640625" defaultRowHeight="14"/>
  <cols>
    <col min="1" max="2" width="9.1640625" style="8"/>
    <col min="3" max="3" width="17" style="8" bestFit="1" customWidth="1"/>
    <col min="4" max="4" width="56.83203125" style="8" customWidth="1"/>
    <col min="5" max="5" width="26.5" style="8" customWidth="1"/>
    <col min="6" max="6" width="5.5" style="8" hidden="1" customWidth="1"/>
    <col min="7" max="7" width="7.5" style="8" hidden="1" customWidth="1"/>
    <col min="8" max="16384" width="9.1640625" style="8"/>
  </cols>
  <sheetData>
    <row r="2" spans="3:6" s="11" customFormat="1" ht="20" customHeight="1">
      <c r="C2" s="126" t="s">
        <v>73</v>
      </c>
      <c r="D2" s="126"/>
    </row>
    <row r="3" spans="3:6" s="11" customFormat="1" ht="20" customHeight="1" thickBot="1"/>
    <row r="4" spans="3:6" s="11" customFormat="1" ht="20" customHeight="1">
      <c r="C4" s="21" t="s">
        <v>72</v>
      </c>
      <c r="D4" s="20" t="s">
        <v>74</v>
      </c>
      <c r="F4" s="11">
        <f t="shared" ref="F4:F10" si="0">IF(D4="",1,0)</f>
        <v>0</v>
      </c>
    </row>
    <row r="5" spans="3:6" s="11" customFormat="1" ht="20" customHeight="1">
      <c r="C5" s="18" t="s">
        <v>71</v>
      </c>
      <c r="D5" s="19" t="s">
        <v>94</v>
      </c>
      <c r="F5" s="11">
        <f t="shared" si="0"/>
        <v>0</v>
      </c>
    </row>
    <row r="6" spans="3:6" s="11" customFormat="1" ht="20" customHeight="1">
      <c r="C6" s="18" t="s">
        <v>70</v>
      </c>
      <c r="D6" s="19" t="s">
        <v>95</v>
      </c>
      <c r="F6" s="11">
        <f t="shared" si="0"/>
        <v>0</v>
      </c>
    </row>
    <row r="7" spans="3:6" s="11" customFormat="1" ht="20" customHeight="1">
      <c r="C7" s="18" t="s">
        <v>69</v>
      </c>
      <c r="D7" s="19" t="s">
        <v>96</v>
      </c>
      <c r="F7" s="11">
        <f t="shared" si="0"/>
        <v>0</v>
      </c>
    </row>
    <row r="8" spans="3:6" s="11" customFormat="1" ht="20" customHeight="1">
      <c r="C8" s="18" t="s">
        <v>68</v>
      </c>
      <c r="D8" s="19" t="s">
        <v>97</v>
      </c>
      <c r="F8" s="11">
        <f t="shared" si="0"/>
        <v>0</v>
      </c>
    </row>
    <row r="9" spans="3:6" s="11" customFormat="1" ht="20" customHeight="1">
      <c r="C9" s="18" t="s">
        <v>67</v>
      </c>
      <c r="D9" s="17" t="s">
        <v>98</v>
      </c>
      <c r="F9" s="11">
        <f t="shared" si="0"/>
        <v>0</v>
      </c>
    </row>
    <row r="10" spans="3:6" s="11" customFormat="1" ht="20" customHeight="1" thickBot="1">
      <c r="C10" s="16" t="s">
        <v>66</v>
      </c>
      <c r="D10" s="15" t="s">
        <v>99</v>
      </c>
      <c r="F10" s="11">
        <f t="shared" si="0"/>
        <v>0</v>
      </c>
    </row>
    <row r="11" spans="3:6" s="11" customFormat="1" ht="20" customHeight="1" thickBot="1">
      <c r="C11" s="14"/>
      <c r="D11" s="13"/>
      <c r="F11" s="11">
        <f>SUM(F4:F10)</f>
        <v>0</v>
      </c>
    </row>
    <row r="12" spans="3:6" s="11" customFormat="1" ht="20" customHeight="1" thickBot="1">
      <c r="C12" s="12" t="s">
        <v>65</v>
      </c>
      <c r="D12" s="123" t="s">
        <v>100</v>
      </c>
    </row>
    <row r="13" spans="3:6">
      <c r="C13" s="10"/>
      <c r="D13" s="124"/>
    </row>
    <row r="14" spans="3:6">
      <c r="C14" s="9"/>
      <c r="D14" s="124"/>
    </row>
    <row r="15" spans="3:6">
      <c r="C15" s="9"/>
      <c r="D15" s="124"/>
    </row>
    <row r="16" spans="3:6">
      <c r="C16" s="9"/>
      <c r="D16" s="124"/>
    </row>
    <row r="17" spans="3:4">
      <c r="C17" s="9"/>
      <c r="D17" s="124"/>
    </row>
    <row r="18" spans="3:4">
      <c r="C18" s="9"/>
      <c r="D18" s="124"/>
    </row>
    <row r="19" spans="3:4">
      <c r="C19" s="9"/>
      <c r="D19" s="124"/>
    </row>
    <row r="20" spans="3:4">
      <c r="C20" s="9"/>
      <c r="D20" s="124"/>
    </row>
    <row r="21" spans="3:4" ht="15" thickBot="1">
      <c r="C21" s="9"/>
      <c r="D21" s="125"/>
    </row>
  </sheetData>
  <sheetProtection algorithmName="SHA-512" hashValue="/v4pWjLDFZ5UIewsh3RKru0zoeIE+FaD+BW1xC637Z8HHHtbVCuI9JdEninXEm41+HCdFgH6KoPG2KV+UVEmnF==" saltValue="AWrFxUcOSbaT6eUQJiXRoi==" spinCount="100000" sheet="1" objects="1" scenarios="1"/>
  <mergeCells count="2">
    <mergeCell ref="D12:D21"/>
    <mergeCell ref="C2:D2"/>
  </mergeCells>
  <hyperlinks>
    <hyperlink ref="C2" location="Uebersicht!A1" display="zurück zur Übersicht"/>
    <hyperlink ref="C2:D2" location="Allgemein!A1" display="zurück zur Übersicht"/>
  </hyperlinks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37"/>
  <sheetViews>
    <sheetView workbookViewId="0"/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3.33203125" customWidth="1"/>
    <col min="9" max="9" width="1.1640625" hidden="1" customWidth="1"/>
    <col min="10" max="18" width="2" hidden="1" customWidth="1"/>
  </cols>
  <sheetData>
    <row r="1" spans="1:18" ht="15" thickBot="1"/>
    <row r="2" spans="1:18" ht="18" customHeight="1">
      <c r="A2" s="6"/>
      <c r="B2" s="27" t="s">
        <v>59</v>
      </c>
      <c r="C2" s="22">
        <v>18</v>
      </c>
      <c r="D2" s="22"/>
      <c r="E2" s="22"/>
      <c r="F2" s="61" t="s">
        <v>109</v>
      </c>
    </row>
    <row r="3" spans="1:18" ht="18" customHeight="1" thickBot="1">
      <c r="A3" s="6"/>
      <c r="B3" s="28" t="s">
        <v>60</v>
      </c>
      <c r="C3" s="23" t="str">
        <f>VLOOKUP(C2,Help!$A$2:$G$50,3,FALSE)</f>
        <v>JW-A 2x</v>
      </c>
      <c r="D3" s="23"/>
      <c r="E3" s="23"/>
      <c r="F3" s="62" t="s">
        <v>108</v>
      </c>
    </row>
    <row r="4" spans="1:18" ht="15" thickBot="1">
      <c r="B4" s="7"/>
      <c r="C4" s="2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COUNTIF(P8:P67,9)</f>
        <v>1</v>
      </c>
      <c r="G5" s="60" t="str">
        <f>IF(COUNTIF(Q8:Q37,1),CONCATENATE("(",COUNTIF(Q8:Q37,1),")","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63" t="s">
        <v>110</v>
      </c>
      <c r="C8" s="63" t="s">
        <v>110</v>
      </c>
      <c r="D8" s="64" t="s">
        <v>63</v>
      </c>
      <c r="E8" s="128" t="s">
        <v>110</v>
      </c>
      <c r="F8" s="63" t="s">
        <v>110</v>
      </c>
      <c r="G8" s="134" t="str">
        <f>IF(AND(P8&gt;0,P8&lt;&gt;9),"Inkorrekte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127">
        <f>IF(E8&lt;&gt;"",1,0)</f>
        <v>1</v>
      </c>
      <c r="N8">
        <f t="shared" ref="N8:N37" si="1">IF(F8&lt;&gt;"",1,0)</f>
        <v>1</v>
      </c>
      <c r="O8">
        <f>COUNTIF(J8:N8,1)</f>
        <v>5</v>
      </c>
      <c r="P8" s="127">
        <f>O8+O9</f>
        <v>9</v>
      </c>
      <c r="Q8" s="127">
        <f>IF(AND(P8&gt;0,P8&lt;&gt;9),1,IF(P8=0,2,0))</f>
        <v>0</v>
      </c>
      <c r="R8">
        <f>COUNTIF(Q8:Q37,1)</f>
        <v>0</v>
      </c>
    </row>
    <row r="9" spans="1:18" ht="15" thickBot="1">
      <c r="A9" s="133"/>
      <c r="B9" s="65" t="s">
        <v>110</v>
      </c>
      <c r="C9" s="65" t="s">
        <v>110</v>
      </c>
      <c r="D9" s="65" t="s">
        <v>63</v>
      </c>
      <c r="E9" s="129"/>
      <c r="F9" s="65" t="s">
        <v>110</v>
      </c>
      <c r="G9" s="135"/>
      <c r="J9">
        <f>IF(B9&lt;&gt;"",1,0)</f>
        <v>1</v>
      </c>
      <c r="K9">
        <f t="shared" si="0"/>
        <v>1</v>
      </c>
      <c r="L9">
        <f t="shared" si="0"/>
        <v>1</v>
      </c>
      <c r="M9" s="127"/>
      <c r="N9">
        <f t="shared" si="1"/>
        <v>1</v>
      </c>
      <c r="O9">
        <f>COUNTIF(J9:N9,1)</f>
        <v>4</v>
      </c>
      <c r="P9" s="127"/>
      <c r="Q9" s="127"/>
    </row>
    <row r="10" spans="1:18">
      <c r="A10" s="136">
        <v>2</v>
      </c>
      <c r="B10" s="66"/>
      <c r="C10" s="66"/>
      <c r="D10" s="67"/>
      <c r="E10" s="130"/>
      <c r="F10" s="66"/>
      <c r="G10" s="134" t="str">
        <f t="shared" ref="G10" si="2">IF(AND(P10&gt;0,P10&lt;&gt;9),"Inkorrekte Eingabe",IF(P10&lt;&gt;0,"Korrekte Eingabe",""))</f>
        <v/>
      </c>
      <c r="J10">
        <f t="shared" ref="J10:M37" si="3">IF(B10&lt;&gt;"",1,0)</f>
        <v>0</v>
      </c>
      <c r="K10">
        <f t="shared" si="0"/>
        <v>0</v>
      </c>
      <c r="L10">
        <f t="shared" si="0"/>
        <v>0</v>
      </c>
      <c r="M10" s="127">
        <f t="shared" si="0"/>
        <v>0</v>
      </c>
      <c r="N10">
        <f t="shared" si="1"/>
        <v>0</v>
      </c>
      <c r="O10">
        <f t="shared" ref="O10:O37" si="4">COUNTIF(J10:N10,1)</f>
        <v>0</v>
      </c>
      <c r="P10" s="127">
        <f t="shared" ref="P10" si="5">O10+O11</f>
        <v>0</v>
      </c>
      <c r="Q10" s="127">
        <f t="shared" ref="Q10" si="6">IF(AND(P10&gt;0,P10&lt;&gt;9),1,IF(P10=0,2,0))</f>
        <v>2</v>
      </c>
    </row>
    <row r="11" spans="1:18" ht="15" thickBot="1">
      <c r="A11" s="137"/>
      <c r="B11" s="68"/>
      <c r="C11" s="68"/>
      <c r="D11" s="68"/>
      <c r="E11" s="131"/>
      <c r="F11" s="68"/>
      <c r="G11" s="135"/>
      <c r="J11">
        <f t="shared" si="3"/>
        <v>0</v>
      </c>
      <c r="K11">
        <f t="shared" si="0"/>
        <v>0</v>
      </c>
      <c r="L11">
        <f t="shared" si="0"/>
        <v>0</v>
      </c>
      <c r="M11" s="127"/>
      <c r="N11">
        <f t="shared" si="1"/>
        <v>0</v>
      </c>
      <c r="O11">
        <f t="shared" si="4"/>
        <v>0</v>
      </c>
      <c r="P11" s="127"/>
      <c r="Q11" s="127"/>
    </row>
    <row r="12" spans="1:18">
      <c r="A12" s="132">
        <v>3</v>
      </c>
      <c r="B12" s="63"/>
      <c r="C12" s="63"/>
      <c r="D12" s="64"/>
      <c r="E12" s="128"/>
      <c r="F12" s="63"/>
      <c r="G12" s="134" t="str">
        <f t="shared" ref="G12" si="7">IF(AND(P12&gt;0,P12&lt;&gt;9),"Inkorrekte Eingabe",IF(P12&lt;&gt;0,"Korrekte Eingabe",""))</f>
        <v/>
      </c>
      <c r="J12">
        <f t="shared" si="3"/>
        <v>0</v>
      </c>
      <c r="K12">
        <f t="shared" si="0"/>
        <v>0</v>
      </c>
      <c r="L12">
        <f t="shared" si="0"/>
        <v>0</v>
      </c>
      <c r="M12" s="127">
        <f t="shared" si="0"/>
        <v>0</v>
      </c>
      <c r="N12">
        <f t="shared" si="1"/>
        <v>0</v>
      </c>
      <c r="O12">
        <f t="shared" si="4"/>
        <v>0</v>
      </c>
      <c r="P12" s="127">
        <f t="shared" ref="P12" si="8">O12+O13</f>
        <v>0</v>
      </c>
      <c r="Q12" s="127">
        <f t="shared" ref="Q12" si="9">IF(AND(P12&gt;0,P12&lt;&gt;9),1,IF(P12=0,2,0))</f>
        <v>2</v>
      </c>
    </row>
    <row r="13" spans="1:18" ht="15" thickBot="1">
      <c r="A13" s="133"/>
      <c r="B13" s="65"/>
      <c r="C13" s="65"/>
      <c r="D13" s="65"/>
      <c r="E13" s="129"/>
      <c r="F13" s="65"/>
      <c r="G13" s="135"/>
      <c r="J13">
        <f t="shared" si="3"/>
        <v>0</v>
      </c>
      <c r="K13">
        <f t="shared" si="0"/>
        <v>0</v>
      </c>
      <c r="L13">
        <f t="shared" si="0"/>
        <v>0</v>
      </c>
      <c r="M13" s="127"/>
      <c r="N13">
        <f t="shared" si="1"/>
        <v>0</v>
      </c>
      <c r="O13">
        <f t="shared" si="4"/>
        <v>0</v>
      </c>
      <c r="P13" s="127"/>
      <c r="Q13" s="127"/>
    </row>
    <row r="14" spans="1:18">
      <c r="A14" s="136">
        <v>4</v>
      </c>
      <c r="B14" s="66"/>
      <c r="C14" s="66"/>
      <c r="D14" s="67"/>
      <c r="E14" s="130"/>
      <c r="F14" s="66"/>
      <c r="G14" s="134" t="str">
        <f t="shared" ref="G14" si="10">IF(AND(P14&gt;0,P14&lt;&gt;9),"Inkorrekte Eingabe",IF(P14&lt;&gt;0,"Korrekte Eingabe",""))</f>
        <v/>
      </c>
      <c r="J14">
        <f t="shared" si="3"/>
        <v>0</v>
      </c>
      <c r="K14">
        <f t="shared" si="0"/>
        <v>0</v>
      </c>
      <c r="L14">
        <f t="shared" si="0"/>
        <v>0</v>
      </c>
      <c r="M14" s="127">
        <f t="shared" si="0"/>
        <v>0</v>
      </c>
      <c r="N14">
        <f t="shared" si="1"/>
        <v>0</v>
      </c>
      <c r="O14">
        <f t="shared" si="4"/>
        <v>0</v>
      </c>
      <c r="P14" s="127">
        <f t="shared" ref="P14" si="11">O14+O15</f>
        <v>0</v>
      </c>
      <c r="Q14" s="127">
        <f t="shared" ref="Q14" si="12">IF(AND(P14&gt;0,P14&lt;&gt;9),1,IF(P14=0,2,0))</f>
        <v>2</v>
      </c>
    </row>
    <row r="15" spans="1:18" ht="15" thickBot="1">
      <c r="A15" s="137"/>
      <c r="B15" s="68"/>
      <c r="C15" s="68"/>
      <c r="D15" s="68"/>
      <c r="E15" s="131"/>
      <c r="F15" s="68"/>
      <c r="G15" s="135"/>
      <c r="J15">
        <f t="shared" si="3"/>
        <v>0</v>
      </c>
      <c r="K15">
        <f t="shared" si="0"/>
        <v>0</v>
      </c>
      <c r="L15">
        <f t="shared" si="0"/>
        <v>0</v>
      </c>
      <c r="M15" s="127"/>
      <c r="N15">
        <f t="shared" si="1"/>
        <v>0</v>
      </c>
      <c r="O15">
        <f t="shared" si="4"/>
        <v>0</v>
      </c>
      <c r="P15" s="127"/>
      <c r="Q15" s="127"/>
    </row>
    <row r="16" spans="1:18">
      <c r="A16" s="132">
        <v>5</v>
      </c>
      <c r="B16" s="63"/>
      <c r="C16" s="63"/>
      <c r="D16" s="64"/>
      <c r="E16" s="128"/>
      <c r="F16" s="63"/>
      <c r="G16" s="134" t="str">
        <f t="shared" ref="G16" si="13">IF(AND(P16&gt;0,P16&lt;&gt;9),"Inkorrekte Eingabe",IF(P16&lt;&gt;0,"Korrekte Eingabe",""))</f>
        <v/>
      </c>
      <c r="J16">
        <f t="shared" si="3"/>
        <v>0</v>
      </c>
      <c r="K16">
        <f t="shared" si="0"/>
        <v>0</v>
      </c>
      <c r="L16">
        <f t="shared" si="0"/>
        <v>0</v>
      </c>
      <c r="M16" s="127">
        <f t="shared" si="0"/>
        <v>0</v>
      </c>
      <c r="N16">
        <f t="shared" si="1"/>
        <v>0</v>
      </c>
      <c r="O16">
        <f t="shared" si="4"/>
        <v>0</v>
      </c>
      <c r="P16" s="127">
        <f t="shared" ref="P16" si="14">O16+O17</f>
        <v>0</v>
      </c>
      <c r="Q16" s="127">
        <f t="shared" ref="Q16" si="15">IF(AND(P16&gt;0,P16&lt;&gt;9),1,IF(P16=0,2,0))</f>
        <v>2</v>
      </c>
    </row>
    <row r="17" spans="1:17" ht="15" thickBot="1">
      <c r="A17" s="133"/>
      <c r="B17" s="65"/>
      <c r="C17" s="65"/>
      <c r="D17" s="65"/>
      <c r="E17" s="129"/>
      <c r="F17" s="65"/>
      <c r="G17" s="135"/>
      <c r="J17">
        <f t="shared" si="3"/>
        <v>0</v>
      </c>
      <c r="K17">
        <f t="shared" si="0"/>
        <v>0</v>
      </c>
      <c r="L17">
        <f t="shared" si="0"/>
        <v>0</v>
      </c>
      <c r="M17" s="127"/>
      <c r="N17">
        <f t="shared" si="1"/>
        <v>0</v>
      </c>
      <c r="O17">
        <f t="shared" si="4"/>
        <v>0</v>
      </c>
      <c r="P17" s="127"/>
      <c r="Q17" s="127"/>
    </row>
    <row r="18" spans="1:17">
      <c r="A18" s="136">
        <v>6</v>
      </c>
      <c r="B18" s="66"/>
      <c r="C18" s="66"/>
      <c r="D18" s="67"/>
      <c r="E18" s="130"/>
      <c r="F18" s="66"/>
      <c r="G18" s="134" t="str">
        <f t="shared" ref="G18" si="16">IF(AND(P18&gt;0,P18&lt;&gt;9),"Inkorrekte Eingabe",IF(P18&lt;&gt;0,"Korrekte Eingabe",""))</f>
        <v/>
      </c>
      <c r="J18">
        <f t="shared" si="3"/>
        <v>0</v>
      </c>
      <c r="K18">
        <f t="shared" si="0"/>
        <v>0</v>
      </c>
      <c r="L18">
        <f t="shared" si="0"/>
        <v>0</v>
      </c>
      <c r="M18" s="127">
        <f t="shared" si="0"/>
        <v>0</v>
      </c>
      <c r="N18">
        <f t="shared" si="1"/>
        <v>0</v>
      </c>
      <c r="O18">
        <f t="shared" si="4"/>
        <v>0</v>
      </c>
      <c r="P18" s="127">
        <f t="shared" ref="P18" si="17">O18+O19</f>
        <v>0</v>
      </c>
      <c r="Q18" s="127">
        <f t="shared" ref="Q18" si="18">IF(AND(P18&gt;0,P18&lt;&gt;9),1,IF(P18=0,2,0))</f>
        <v>2</v>
      </c>
    </row>
    <row r="19" spans="1:17" ht="15" thickBot="1">
      <c r="A19" s="137"/>
      <c r="B19" s="68"/>
      <c r="C19" s="68"/>
      <c r="D19" s="68"/>
      <c r="E19" s="131"/>
      <c r="F19" s="68"/>
      <c r="G19" s="135"/>
      <c r="J19">
        <f t="shared" si="3"/>
        <v>0</v>
      </c>
      <c r="K19">
        <f t="shared" si="0"/>
        <v>0</v>
      </c>
      <c r="L19">
        <f t="shared" si="0"/>
        <v>0</v>
      </c>
      <c r="M19" s="127"/>
      <c r="N19">
        <f t="shared" si="1"/>
        <v>0</v>
      </c>
      <c r="O19">
        <f t="shared" si="4"/>
        <v>0</v>
      </c>
      <c r="P19" s="127"/>
      <c r="Q19" s="127"/>
    </row>
    <row r="20" spans="1:17">
      <c r="A20" s="132">
        <v>7</v>
      </c>
      <c r="B20" s="63"/>
      <c r="C20" s="63"/>
      <c r="D20" s="64"/>
      <c r="E20" s="128"/>
      <c r="F20" s="63"/>
      <c r="G20" s="134" t="str">
        <f t="shared" ref="G20" si="19">IF(AND(P20&gt;0,P20&lt;&gt;9),"Inkorrekte Eingabe",IF(P20&lt;&gt;0,"Korrekte Eingabe",""))</f>
        <v/>
      </c>
      <c r="J20">
        <f t="shared" si="3"/>
        <v>0</v>
      </c>
      <c r="K20">
        <f t="shared" si="0"/>
        <v>0</v>
      </c>
      <c r="L20">
        <f t="shared" si="0"/>
        <v>0</v>
      </c>
      <c r="M20" s="127">
        <f t="shared" si="0"/>
        <v>0</v>
      </c>
      <c r="N20">
        <f t="shared" si="1"/>
        <v>0</v>
      </c>
      <c r="O20">
        <f t="shared" si="4"/>
        <v>0</v>
      </c>
      <c r="P20" s="127">
        <f t="shared" ref="P20" si="20">O20+O21</f>
        <v>0</v>
      </c>
      <c r="Q20" s="127">
        <f t="shared" ref="Q20" si="21">IF(AND(P20&gt;0,P20&lt;&gt;9),1,IF(P20=0,2,0))</f>
        <v>2</v>
      </c>
    </row>
    <row r="21" spans="1:17" ht="15" thickBot="1">
      <c r="A21" s="133"/>
      <c r="B21" s="65"/>
      <c r="C21" s="65"/>
      <c r="D21" s="65"/>
      <c r="E21" s="129"/>
      <c r="F21" s="65"/>
      <c r="G21" s="135"/>
      <c r="J21">
        <f t="shared" si="3"/>
        <v>0</v>
      </c>
      <c r="K21">
        <f t="shared" si="0"/>
        <v>0</v>
      </c>
      <c r="L21">
        <f t="shared" si="0"/>
        <v>0</v>
      </c>
      <c r="M21" s="127"/>
      <c r="N21">
        <f t="shared" si="1"/>
        <v>0</v>
      </c>
      <c r="O21">
        <f t="shared" si="4"/>
        <v>0</v>
      </c>
      <c r="P21" s="127"/>
      <c r="Q21" s="127"/>
    </row>
    <row r="22" spans="1:17">
      <c r="A22" s="136">
        <v>8</v>
      </c>
      <c r="B22" s="66"/>
      <c r="C22" s="66"/>
      <c r="D22" s="67"/>
      <c r="E22" s="130"/>
      <c r="F22" s="66"/>
      <c r="G22" s="134" t="str">
        <f t="shared" ref="G22" si="22">IF(AND(P22&gt;0,P22&lt;&gt;9),"Inkorrekte Eingabe",IF(P22&lt;&gt;0,"Korrekte Eingabe",""))</f>
        <v/>
      </c>
      <c r="J22">
        <f t="shared" si="3"/>
        <v>0</v>
      </c>
      <c r="K22">
        <f t="shared" si="0"/>
        <v>0</v>
      </c>
      <c r="L22">
        <f t="shared" si="0"/>
        <v>0</v>
      </c>
      <c r="M22" s="127">
        <f t="shared" si="0"/>
        <v>0</v>
      </c>
      <c r="N22">
        <f t="shared" si="1"/>
        <v>0</v>
      </c>
      <c r="O22">
        <f t="shared" si="4"/>
        <v>0</v>
      </c>
      <c r="P22" s="127">
        <f t="shared" ref="P22" si="23">O22+O23</f>
        <v>0</v>
      </c>
      <c r="Q22" s="127">
        <f t="shared" ref="Q22" si="24">IF(AND(P22&gt;0,P22&lt;&gt;9),1,IF(P22=0,2,0))</f>
        <v>2</v>
      </c>
    </row>
    <row r="23" spans="1:17" ht="15" thickBot="1">
      <c r="A23" s="137"/>
      <c r="B23" s="68"/>
      <c r="C23" s="68"/>
      <c r="D23" s="68"/>
      <c r="E23" s="131"/>
      <c r="F23" s="68"/>
      <c r="G23" s="135"/>
      <c r="J23">
        <f t="shared" si="3"/>
        <v>0</v>
      </c>
      <c r="K23">
        <f t="shared" si="0"/>
        <v>0</v>
      </c>
      <c r="L23">
        <f t="shared" si="0"/>
        <v>0</v>
      </c>
      <c r="M23" s="127"/>
      <c r="N23">
        <f t="shared" si="1"/>
        <v>0</v>
      </c>
      <c r="O23">
        <f t="shared" si="4"/>
        <v>0</v>
      </c>
      <c r="P23" s="127"/>
      <c r="Q23" s="127"/>
    </row>
    <row r="24" spans="1:17">
      <c r="A24" s="132">
        <v>9</v>
      </c>
      <c r="B24" s="63"/>
      <c r="C24" s="63"/>
      <c r="D24" s="64"/>
      <c r="E24" s="128"/>
      <c r="F24" s="63"/>
      <c r="G24" s="134" t="str">
        <f t="shared" ref="G24" si="25">IF(AND(P24&gt;0,P24&lt;&gt;9),"Inkorrekte Eingabe",IF(P24&lt;&gt;0,"Korrekte Eingabe",""))</f>
        <v/>
      </c>
      <c r="J24">
        <f t="shared" si="3"/>
        <v>0</v>
      </c>
      <c r="K24">
        <f t="shared" si="3"/>
        <v>0</v>
      </c>
      <c r="L24">
        <f t="shared" si="3"/>
        <v>0</v>
      </c>
      <c r="M24" s="127">
        <f t="shared" si="3"/>
        <v>0</v>
      </c>
      <c r="N24">
        <f t="shared" si="1"/>
        <v>0</v>
      </c>
      <c r="O24">
        <f t="shared" si="4"/>
        <v>0</v>
      </c>
      <c r="P24" s="127">
        <f t="shared" ref="P24" si="26">O24+O25</f>
        <v>0</v>
      </c>
      <c r="Q24" s="127">
        <f t="shared" ref="Q24" si="27">IF(AND(P24&gt;0,P24&lt;&gt;9),1,IF(P24=0,2,0))</f>
        <v>2</v>
      </c>
    </row>
    <row r="25" spans="1:17" ht="15" thickBot="1">
      <c r="A25" s="133"/>
      <c r="B25" s="65"/>
      <c r="C25" s="65"/>
      <c r="D25" s="65"/>
      <c r="E25" s="129"/>
      <c r="F25" s="65"/>
      <c r="G25" s="135"/>
      <c r="J25">
        <f t="shared" si="3"/>
        <v>0</v>
      </c>
      <c r="K25">
        <f t="shared" si="3"/>
        <v>0</v>
      </c>
      <c r="L25">
        <f t="shared" si="3"/>
        <v>0</v>
      </c>
      <c r="M25" s="127"/>
      <c r="N25">
        <f t="shared" si="1"/>
        <v>0</v>
      </c>
      <c r="O25">
        <f t="shared" si="4"/>
        <v>0</v>
      </c>
      <c r="P25" s="127"/>
      <c r="Q25" s="127"/>
    </row>
    <row r="26" spans="1:17">
      <c r="A26" s="136">
        <v>10</v>
      </c>
      <c r="B26" s="66"/>
      <c r="C26" s="66"/>
      <c r="D26" s="67"/>
      <c r="E26" s="130"/>
      <c r="F26" s="66"/>
      <c r="G26" s="134" t="str">
        <f t="shared" ref="G26" si="28">IF(AND(P26&gt;0,P26&lt;&gt;9),"Inkorrekte Eingabe",IF(P26&lt;&gt;0,"Korrekte Eingabe",""))</f>
        <v/>
      </c>
      <c r="J26">
        <f t="shared" si="3"/>
        <v>0</v>
      </c>
      <c r="K26">
        <f t="shared" si="3"/>
        <v>0</v>
      </c>
      <c r="L26">
        <f t="shared" si="3"/>
        <v>0</v>
      </c>
      <c r="M26" s="127">
        <f t="shared" si="3"/>
        <v>0</v>
      </c>
      <c r="N26">
        <f t="shared" si="1"/>
        <v>0</v>
      </c>
      <c r="O26">
        <f t="shared" si="4"/>
        <v>0</v>
      </c>
      <c r="P26" s="127">
        <f t="shared" ref="P26" si="29">O26+O27</f>
        <v>0</v>
      </c>
      <c r="Q26" s="127">
        <f t="shared" ref="Q26" si="30">IF(AND(P26&gt;0,P26&lt;&gt;9),1,IF(P26=0,2,0))</f>
        <v>2</v>
      </c>
    </row>
    <row r="27" spans="1:17" ht="15" thickBot="1">
      <c r="A27" s="137"/>
      <c r="B27" s="68"/>
      <c r="C27" s="68"/>
      <c r="D27" s="68"/>
      <c r="E27" s="131"/>
      <c r="F27" s="68"/>
      <c r="G27" s="135"/>
      <c r="J27">
        <f t="shared" si="3"/>
        <v>0</v>
      </c>
      <c r="K27">
        <f t="shared" si="3"/>
        <v>0</v>
      </c>
      <c r="L27">
        <f t="shared" si="3"/>
        <v>0</v>
      </c>
      <c r="M27" s="127"/>
      <c r="N27">
        <f t="shared" si="1"/>
        <v>0</v>
      </c>
      <c r="O27">
        <f t="shared" si="4"/>
        <v>0</v>
      </c>
      <c r="P27" s="127"/>
      <c r="Q27" s="127"/>
    </row>
    <row r="28" spans="1:17">
      <c r="A28" s="132">
        <v>11</v>
      </c>
      <c r="B28" s="63"/>
      <c r="C28" s="63"/>
      <c r="D28" s="64"/>
      <c r="E28" s="128"/>
      <c r="F28" s="63"/>
      <c r="G28" s="134" t="str">
        <f t="shared" ref="G28" si="31">IF(AND(P28&gt;0,P28&lt;&gt;9),"Inkorrekte Eingabe",IF(P28&lt;&gt;0,"Korrekte Eingabe",""))</f>
        <v/>
      </c>
      <c r="J28">
        <f t="shared" si="3"/>
        <v>0</v>
      </c>
      <c r="K28">
        <f t="shared" si="3"/>
        <v>0</v>
      </c>
      <c r="L28">
        <f t="shared" si="3"/>
        <v>0</v>
      </c>
      <c r="M28" s="127">
        <f t="shared" si="3"/>
        <v>0</v>
      </c>
      <c r="N28">
        <f t="shared" si="1"/>
        <v>0</v>
      </c>
      <c r="O28">
        <f t="shared" si="4"/>
        <v>0</v>
      </c>
      <c r="P28" s="127">
        <f t="shared" ref="P28" si="32">O28+O29</f>
        <v>0</v>
      </c>
      <c r="Q28" s="127">
        <f t="shared" ref="Q28" si="33">IF(AND(P28&gt;0,P28&lt;&gt;9),1,IF(P28=0,2,0))</f>
        <v>2</v>
      </c>
    </row>
    <row r="29" spans="1:17" ht="15" thickBot="1">
      <c r="A29" s="133"/>
      <c r="B29" s="65"/>
      <c r="C29" s="65"/>
      <c r="D29" s="65"/>
      <c r="E29" s="129"/>
      <c r="F29" s="65"/>
      <c r="G29" s="135"/>
      <c r="J29">
        <f t="shared" si="3"/>
        <v>0</v>
      </c>
      <c r="K29">
        <f t="shared" si="3"/>
        <v>0</v>
      </c>
      <c r="L29">
        <f t="shared" si="3"/>
        <v>0</v>
      </c>
      <c r="M29" s="127"/>
      <c r="N29">
        <f t="shared" si="1"/>
        <v>0</v>
      </c>
      <c r="O29">
        <f t="shared" si="4"/>
        <v>0</v>
      </c>
      <c r="P29" s="127"/>
      <c r="Q29" s="127"/>
    </row>
    <row r="30" spans="1:17">
      <c r="A30" s="136">
        <v>12</v>
      </c>
      <c r="B30" s="66"/>
      <c r="C30" s="66"/>
      <c r="D30" s="67"/>
      <c r="E30" s="130"/>
      <c r="F30" s="66"/>
      <c r="G30" s="134" t="str">
        <f t="shared" ref="G30" si="34">IF(AND(P30&gt;0,P30&lt;&gt;9),"Inkorrekte Eingabe",IF(P30&lt;&gt;0,"Korrekte Eingabe",""))</f>
        <v/>
      </c>
      <c r="J30">
        <f t="shared" si="3"/>
        <v>0</v>
      </c>
      <c r="K30">
        <f t="shared" si="3"/>
        <v>0</v>
      </c>
      <c r="L30">
        <f t="shared" si="3"/>
        <v>0</v>
      </c>
      <c r="M30" s="127">
        <f t="shared" si="3"/>
        <v>0</v>
      </c>
      <c r="N30">
        <f t="shared" si="1"/>
        <v>0</v>
      </c>
      <c r="O30">
        <f t="shared" si="4"/>
        <v>0</v>
      </c>
      <c r="P30" s="127">
        <f t="shared" ref="P30" si="35">O30+O31</f>
        <v>0</v>
      </c>
      <c r="Q30" s="127">
        <f t="shared" ref="Q30" si="36">IF(AND(P30&gt;0,P30&lt;&gt;9),1,IF(P30=0,2,0))</f>
        <v>2</v>
      </c>
    </row>
    <row r="31" spans="1:17" ht="15" thickBot="1">
      <c r="A31" s="137"/>
      <c r="B31" s="68"/>
      <c r="C31" s="68"/>
      <c r="D31" s="68"/>
      <c r="E31" s="131"/>
      <c r="F31" s="68"/>
      <c r="G31" s="135"/>
      <c r="J31">
        <f t="shared" si="3"/>
        <v>0</v>
      </c>
      <c r="K31">
        <f t="shared" si="3"/>
        <v>0</v>
      </c>
      <c r="L31">
        <f t="shared" si="3"/>
        <v>0</v>
      </c>
      <c r="M31" s="127"/>
      <c r="N31">
        <f t="shared" si="1"/>
        <v>0</v>
      </c>
      <c r="O31">
        <f t="shared" si="4"/>
        <v>0</v>
      </c>
      <c r="P31" s="127"/>
      <c r="Q31" s="127"/>
    </row>
    <row r="32" spans="1:17">
      <c r="A32" s="132">
        <v>13</v>
      </c>
      <c r="B32" s="63"/>
      <c r="C32" s="63"/>
      <c r="D32" s="64"/>
      <c r="E32" s="128"/>
      <c r="F32" s="63"/>
      <c r="G32" s="134" t="str">
        <f t="shared" ref="G32" si="37">IF(AND(P32&gt;0,P32&lt;&gt;9),"Inkorrekte Eingabe",IF(P32&lt;&gt;0,"Korrekte Eingabe",""))</f>
        <v/>
      </c>
      <c r="J32">
        <f t="shared" si="3"/>
        <v>0</v>
      </c>
      <c r="K32">
        <f t="shared" si="3"/>
        <v>0</v>
      </c>
      <c r="L32">
        <f t="shared" si="3"/>
        <v>0</v>
      </c>
      <c r="M32" s="127">
        <f t="shared" si="3"/>
        <v>0</v>
      </c>
      <c r="N32">
        <f t="shared" si="1"/>
        <v>0</v>
      </c>
      <c r="O32">
        <f t="shared" si="4"/>
        <v>0</v>
      </c>
      <c r="P32" s="127">
        <f t="shared" ref="P32" si="38">O32+O33</f>
        <v>0</v>
      </c>
      <c r="Q32" s="127">
        <f t="shared" ref="Q32" si="39">IF(AND(P32&gt;0,P32&lt;&gt;9),1,IF(P32=0,2,0))</f>
        <v>2</v>
      </c>
    </row>
    <row r="33" spans="1:17" ht="15" thickBot="1">
      <c r="A33" s="133"/>
      <c r="B33" s="65"/>
      <c r="C33" s="65"/>
      <c r="D33" s="65"/>
      <c r="E33" s="129"/>
      <c r="F33" s="65"/>
      <c r="G33" s="135"/>
      <c r="J33">
        <f t="shared" si="3"/>
        <v>0</v>
      </c>
      <c r="K33">
        <f t="shared" si="3"/>
        <v>0</v>
      </c>
      <c r="L33">
        <f t="shared" si="3"/>
        <v>0</v>
      </c>
      <c r="M33" s="127"/>
      <c r="N33">
        <f t="shared" si="1"/>
        <v>0</v>
      </c>
      <c r="O33">
        <f t="shared" si="4"/>
        <v>0</v>
      </c>
      <c r="P33" s="127"/>
      <c r="Q33" s="127"/>
    </row>
    <row r="34" spans="1:17">
      <c r="A34" s="136">
        <v>14</v>
      </c>
      <c r="B34" s="66"/>
      <c r="C34" s="66"/>
      <c r="D34" s="67"/>
      <c r="E34" s="130"/>
      <c r="F34" s="66"/>
      <c r="G34" s="134" t="str">
        <f t="shared" ref="G34" si="40">IF(AND(P34&gt;0,P34&lt;&gt;9),"Inkorrekte Eingabe",IF(P34&lt;&gt;0,"Korrekte Eingabe",""))</f>
        <v/>
      </c>
      <c r="J34">
        <f t="shared" si="3"/>
        <v>0</v>
      </c>
      <c r="K34">
        <f t="shared" si="3"/>
        <v>0</v>
      </c>
      <c r="L34">
        <f t="shared" si="3"/>
        <v>0</v>
      </c>
      <c r="M34" s="127">
        <f t="shared" si="3"/>
        <v>0</v>
      </c>
      <c r="N34">
        <f t="shared" si="1"/>
        <v>0</v>
      </c>
      <c r="O34">
        <f t="shared" si="4"/>
        <v>0</v>
      </c>
      <c r="P34" s="127">
        <f t="shared" ref="P34" si="41">O34+O35</f>
        <v>0</v>
      </c>
      <c r="Q34" s="127">
        <f t="shared" ref="Q34" si="42">IF(AND(P34&gt;0,P34&lt;&gt;9),1,IF(P34=0,2,0))</f>
        <v>2</v>
      </c>
    </row>
    <row r="35" spans="1:17" ht="15" thickBot="1">
      <c r="A35" s="137"/>
      <c r="B35" s="68"/>
      <c r="C35" s="68"/>
      <c r="D35" s="68"/>
      <c r="E35" s="131"/>
      <c r="F35" s="68"/>
      <c r="G35" s="135"/>
      <c r="J35">
        <f t="shared" si="3"/>
        <v>0</v>
      </c>
      <c r="K35">
        <f t="shared" si="3"/>
        <v>0</v>
      </c>
      <c r="L35">
        <f t="shared" si="3"/>
        <v>0</v>
      </c>
      <c r="M35" s="127"/>
      <c r="N35">
        <f t="shared" si="1"/>
        <v>0</v>
      </c>
      <c r="O35">
        <f t="shared" si="4"/>
        <v>0</v>
      </c>
      <c r="P35" s="127"/>
      <c r="Q35" s="127"/>
    </row>
    <row r="36" spans="1:17">
      <c r="A36" s="132">
        <v>15</v>
      </c>
      <c r="B36" s="63"/>
      <c r="C36" s="63"/>
      <c r="D36" s="64"/>
      <c r="E36" s="128"/>
      <c r="F36" s="63"/>
      <c r="G36" s="134" t="str">
        <f t="shared" ref="G36" si="43">IF(AND(P36&gt;0,P36&lt;&gt;9),"Inkorrekte Eingabe",IF(P36&lt;&gt;0,"Korrekte Eingabe",""))</f>
        <v/>
      </c>
      <c r="J36">
        <f t="shared" si="3"/>
        <v>0</v>
      </c>
      <c r="K36">
        <f t="shared" si="3"/>
        <v>0</v>
      </c>
      <c r="L36">
        <f t="shared" si="3"/>
        <v>0</v>
      </c>
      <c r="M36" s="127">
        <f t="shared" si="3"/>
        <v>0</v>
      </c>
      <c r="N36">
        <f t="shared" si="1"/>
        <v>0</v>
      </c>
      <c r="O36">
        <f t="shared" si="4"/>
        <v>0</v>
      </c>
      <c r="P36" s="127">
        <f t="shared" ref="P36" si="44">O36+O37</f>
        <v>0</v>
      </c>
      <c r="Q36" s="127">
        <f t="shared" ref="Q36" si="45">IF(AND(P36&gt;0,P36&lt;&gt;9),1,IF(P36=0,2,0))</f>
        <v>2</v>
      </c>
    </row>
    <row r="37" spans="1:17" ht="15" thickBot="1">
      <c r="A37" s="133"/>
      <c r="B37" s="65"/>
      <c r="C37" s="65"/>
      <c r="D37" s="65"/>
      <c r="E37" s="129"/>
      <c r="F37" s="65"/>
      <c r="G37" s="135"/>
      <c r="J37">
        <f t="shared" si="3"/>
        <v>0</v>
      </c>
      <c r="K37">
        <f t="shared" si="3"/>
        <v>0</v>
      </c>
      <c r="L37">
        <f t="shared" si="3"/>
        <v>0</v>
      </c>
      <c r="M37" s="127"/>
      <c r="N37">
        <f t="shared" si="1"/>
        <v>0</v>
      </c>
      <c r="O37">
        <f t="shared" si="4"/>
        <v>0</v>
      </c>
      <c r="P37" s="127"/>
      <c r="Q37" s="127"/>
    </row>
  </sheetData>
  <mergeCells count="91">
    <mergeCell ref="Q36:Q37"/>
    <mergeCell ref="A34:A35"/>
    <mergeCell ref="E34:E35"/>
    <mergeCell ref="G34:G35"/>
    <mergeCell ref="M34:M35"/>
    <mergeCell ref="P34:P35"/>
    <mergeCell ref="Q34:Q35"/>
    <mergeCell ref="A36:A37"/>
    <mergeCell ref="E36:E37"/>
    <mergeCell ref="G36:G37"/>
    <mergeCell ref="M36:M37"/>
    <mergeCell ref="P36:P37"/>
    <mergeCell ref="Q32:Q33"/>
    <mergeCell ref="A30:A31"/>
    <mergeCell ref="E30:E31"/>
    <mergeCell ref="G30:G31"/>
    <mergeCell ref="M30:M31"/>
    <mergeCell ref="P30:P31"/>
    <mergeCell ref="Q30:Q31"/>
    <mergeCell ref="A32:A33"/>
    <mergeCell ref="E32:E33"/>
    <mergeCell ref="G32:G33"/>
    <mergeCell ref="M32:M33"/>
    <mergeCell ref="P32:P33"/>
    <mergeCell ref="Q28:Q29"/>
    <mergeCell ref="A26:A27"/>
    <mergeCell ref="E26:E27"/>
    <mergeCell ref="G26:G27"/>
    <mergeCell ref="M26:M27"/>
    <mergeCell ref="P26:P27"/>
    <mergeCell ref="Q26:Q27"/>
    <mergeCell ref="A28:A29"/>
    <mergeCell ref="E28:E29"/>
    <mergeCell ref="G28:G29"/>
    <mergeCell ref="M28:M29"/>
    <mergeCell ref="P28:P29"/>
    <mergeCell ref="Q24:Q25"/>
    <mergeCell ref="A22:A23"/>
    <mergeCell ref="E22:E23"/>
    <mergeCell ref="G22:G23"/>
    <mergeCell ref="M22:M23"/>
    <mergeCell ref="P22:P23"/>
    <mergeCell ref="Q22:Q23"/>
    <mergeCell ref="A24:A25"/>
    <mergeCell ref="E24:E25"/>
    <mergeCell ref="G24:G25"/>
    <mergeCell ref="M24:M25"/>
    <mergeCell ref="P24:P25"/>
    <mergeCell ref="Q20:Q21"/>
    <mergeCell ref="A18:A19"/>
    <mergeCell ref="E18:E19"/>
    <mergeCell ref="G18:G19"/>
    <mergeCell ref="M18:M19"/>
    <mergeCell ref="P18:P19"/>
    <mergeCell ref="Q18:Q19"/>
    <mergeCell ref="A20:A21"/>
    <mergeCell ref="E20:E21"/>
    <mergeCell ref="G20:G21"/>
    <mergeCell ref="M20:M21"/>
    <mergeCell ref="P20:P21"/>
    <mergeCell ref="Q16:Q17"/>
    <mergeCell ref="A14:A15"/>
    <mergeCell ref="E14:E15"/>
    <mergeCell ref="G14:G15"/>
    <mergeCell ref="M14:M15"/>
    <mergeCell ref="P14:P15"/>
    <mergeCell ref="Q14:Q15"/>
    <mergeCell ref="A16:A17"/>
    <mergeCell ref="E16:E17"/>
    <mergeCell ref="G16:G17"/>
    <mergeCell ref="M16:M17"/>
    <mergeCell ref="P16:P17"/>
    <mergeCell ref="Q12:Q13"/>
    <mergeCell ref="Q8:Q9"/>
    <mergeCell ref="A10:A11"/>
    <mergeCell ref="E10:E11"/>
    <mergeCell ref="G10:G11"/>
    <mergeCell ref="M10:M11"/>
    <mergeCell ref="P10:P11"/>
    <mergeCell ref="Q10:Q11"/>
    <mergeCell ref="P8:P9"/>
    <mergeCell ref="A12:A13"/>
    <mergeCell ref="E12:E13"/>
    <mergeCell ref="G12:G13"/>
    <mergeCell ref="M12:M13"/>
    <mergeCell ref="P12:P13"/>
    <mergeCell ref="C5:D5"/>
    <mergeCell ref="A8:A9"/>
    <mergeCell ref="E8:E9"/>
    <mergeCell ref="G8:G9"/>
    <mergeCell ref="M8:M9"/>
  </mergeCells>
  <conditionalFormatting sqref="G8 G10 G12 G14 G16 G18 G20 G22 G24 G26 G28 G30 G32 G34 G36">
    <cfRule type="expression" dxfId="66" priority="2">
      <formula>P8=9</formula>
    </cfRule>
  </conditionalFormatting>
  <conditionalFormatting sqref="G8:G37">
    <cfRule type="expression" dxfId="65" priority="1">
      <formula>AND(P8&lt;&gt;9,P8&lt;&gt;0)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37"/>
  <sheetViews>
    <sheetView workbookViewId="0">
      <selection activeCell="F2" sqref="F2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3.33203125" customWidth="1"/>
    <col min="9" max="9" width="1.1640625" hidden="1" customWidth="1"/>
    <col min="10" max="18" width="2" hidden="1" customWidth="1"/>
  </cols>
  <sheetData>
    <row r="1" spans="1:18" ht="15" thickBot="1"/>
    <row r="2" spans="1:18" ht="18" customHeight="1">
      <c r="A2" s="6"/>
      <c r="B2" s="27" t="s">
        <v>59</v>
      </c>
      <c r="C2" s="22">
        <v>19</v>
      </c>
      <c r="D2" s="22"/>
      <c r="E2" s="22"/>
      <c r="F2" s="61" t="s">
        <v>109</v>
      </c>
    </row>
    <row r="3" spans="1:18" ht="18" customHeight="1" thickBot="1">
      <c r="A3" s="6"/>
      <c r="B3" s="28" t="s">
        <v>60</v>
      </c>
      <c r="C3" s="23" t="str">
        <f>VLOOKUP(C2,Help!$A$2:$G$50,3,FALSE)</f>
        <v>M 2x</v>
      </c>
      <c r="D3" s="23"/>
      <c r="E3" s="23"/>
      <c r="F3" s="62" t="s">
        <v>108</v>
      </c>
    </row>
    <row r="4" spans="1:18" ht="15" thickBot="1">
      <c r="B4" s="7"/>
      <c r="C4" s="2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COUNTIF(P8:P67,9)</f>
        <v>1</v>
      </c>
      <c r="G5" s="60" t="str">
        <f>IF(COUNTIF(Q8:Q37,1),CONCATENATE("(",COUNTIF(Q8:Q37,1),")","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63" t="s">
        <v>110</v>
      </c>
      <c r="C8" s="63" t="s">
        <v>110</v>
      </c>
      <c r="D8" s="64" t="s">
        <v>63</v>
      </c>
      <c r="E8" s="128" t="s">
        <v>110</v>
      </c>
      <c r="F8" s="63" t="s">
        <v>110</v>
      </c>
      <c r="G8" s="134" t="str">
        <f>IF(AND(P8&gt;0,P8&lt;&gt;9),"Inkorrekte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127">
        <f>IF(E8&lt;&gt;"",1,0)</f>
        <v>1</v>
      </c>
      <c r="N8">
        <f t="shared" ref="N8:N37" si="1">IF(F8&lt;&gt;"",1,0)</f>
        <v>1</v>
      </c>
      <c r="O8">
        <f>COUNTIF(J8:N8,1)</f>
        <v>5</v>
      </c>
      <c r="P8" s="127">
        <f>O8+O9</f>
        <v>9</v>
      </c>
      <c r="Q8" s="127">
        <f>IF(AND(P8&gt;0,P8&lt;&gt;9),1,IF(P8=0,2,0))</f>
        <v>0</v>
      </c>
      <c r="R8">
        <f>COUNTIF(Q8:Q37,1)</f>
        <v>0</v>
      </c>
    </row>
    <row r="9" spans="1:18" ht="15" thickBot="1">
      <c r="A9" s="133"/>
      <c r="B9" s="65" t="s">
        <v>110</v>
      </c>
      <c r="C9" s="65" t="s">
        <v>110</v>
      </c>
      <c r="D9" s="65" t="s">
        <v>63</v>
      </c>
      <c r="E9" s="129"/>
      <c r="F9" s="65" t="s">
        <v>110</v>
      </c>
      <c r="G9" s="135"/>
      <c r="J9">
        <f>IF(B9&lt;&gt;"",1,0)</f>
        <v>1</v>
      </c>
      <c r="K9">
        <f t="shared" si="0"/>
        <v>1</v>
      </c>
      <c r="L9">
        <f t="shared" si="0"/>
        <v>1</v>
      </c>
      <c r="M9" s="127"/>
      <c r="N9">
        <f t="shared" si="1"/>
        <v>1</v>
      </c>
      <c r="O9">
        <f>COUNTIF(J9:N9,1)</f>
        <v>4</v>
      </c>
      <c r="P9" s="127"/>
      <c r="Q9" s="127"/>
    </row>
    <row r="10" spans="1:18">
      <c r="A10" s="136">
        <v>2</v>
      </c>
      <c r="B10" s="66"/>
      <c r="C10" s="66"/>
      <c r="D10" s="67"/>
      <c r="E10" s="130"/>
      <c r="F10" s="66"/>
      <c r="G10" s="134" t="str">
        <f t="shared" ref="G10" si="2">IF(AND(P10&gt;0,P10&lt;&gt;9),"Inkorrekte Eingabe",IF(P10&lt;&gt;0,"Korrekte Eingabe",""))</f>
        <v/>
      </c>
      <c r="J10">
        <f t="shared" ref="J10:M37" si="3">IF(B10&lt;&gt;"",1,0)</f>
        <v>0</v>
      </c>
      <c r="K10">
        <f t="shared" si="0"/>
        <v>0</v>
      </c>
      <c r="L10">
        <f t="shared" si="0"/>
        <v>0</v>
      </c>
      <c r="M10" s="127">
        <f t="shared" si="0"/>
        <v>0</v>
      </c>
      <c r="N10">
        <f t="shared" si="1"/>
        <v>0</v>
      </c>
      <c r="O10">
        <f t="shared" ref="O10:O37" si="4">COUNTIF(J10:N10,1)</f>
        <v>0</v>
      </c>
      <c r="P10" s="127">
        <f t="shared" ref="P10" si="5">O10+O11</f>
        <v>0</v>
      </c>
      <c r="Q10" s="127">
        <f t="shared" ref="Q10" si="6">IF(AND(P10&gt;0,P10&lt;&gt;9),1,IF(P10=0,2,0))</f>
        <v>2</v>
      </c>
    </row>
    <row r="11" spans="1:18" ht="15" thickBot="1">
      <c r="A11" s="137"/>
      <c r="B11" s="68"/>
      <c r="C11" s="68"/>
      <c r="D11" s="68"/>
      <c r="E11" s="131"/>
      <c r="F11" s="68"/>
      <c r="G11" s="135"/>
      <c r="J11">
        <f t="shared" si="3"/>
        <v>0</v>
      </c>
      <c r="K11">
        <f t="shared" si="0"/>
        <v>0</v>
      </c>
      <c r="L11">
        <f t="shared" si="0"/>
        <v>0</v>
      </c>
      <c r="M11" s="127"/>
      <c r="N11">
        <f t="shared" si="1"/>
        <v>0</v>
      </c>
      <c r="O11">
        <f t="shared" si="4"/>
        <v>0</v>
      </c>
      <c r="P11" s="127"/>
      <c r="Q11" s="127"/>
    </row>
    <row r="12" spans="1:18">
      <c r="A12" s="132">
        <v>3</v>
      </c>
      <c r="B12" s="63"/>
      <c r="C12" s="63"/>
      <c r="D12" s="64"/>
      <c r="E12" s="128"/>
      <c r="F12" s="63"/>
      <c r="G12" s="134" t="str">
        <f t="shared" ref="G12" si="7">IF(AND(P12&gt;0,P12&lt;&gt;9),"Inkorrekte Eingabe",IF(P12&lt;&gt;0,"Korrekte Eingabe",""))</f>
        <v/>
      </c>
      <c r="J12">
        <f t="shared" si="3"/>
        <v>0</v>
      </c>
      <c r="K12">
        <f t="shared" si="0"/>
        <v>0</v>
      </c>
      <c r="L12">
        <f t="shared" si="0"/>
        <v>0</v>
      </c>
      <c r="M12" s="127">
        <f t="shared" si="0"/>
        <v>0</v>
      </c>
      <c r="N12">
        <f t="shared" si="1"/>
        <v>0</v>
      </c>
      <c r="O12">
        <f t="shared" si="4"/>
        <v>0</v>
      </c>
      <c r="P12" s="127">
        <f t="shared" ref="P12" si="8">O12+O13</f>
        <v>0</v>
      </c>
      <c r="Q12" s="127">
        <f t="shared" ref="Q12" si="9">IF(AND(P12&gt;0,P12&lt;&gt;9),1,IF(P12=0,2,0))</f>
        <v>2</v>
      </c>
    </row>
    <row r="13" spans="1:18" ht="15" thickBot="1">
      <c r="A13" s="133"/>
      <c r="B13" s="65"/>
      <c r="C13" s="65"/>
      <c r="D13" s="65"/>
      <c r="E13" s="129"/>
      <c r="F13" s="65"/>
      <c r="G13" s="135"/>
      <c r="J13">
        <f t="shared" si="3"/>
        <v>0</v>
      </c>
      <c r="K13">
        <f t="shared" si="0"/>
        <v>0</v>
      </c>
      <c r="L13">
        <f t="shared" si="0"/>
        <v>0</v>
      </c>
      <c r="M13" s="127"/>
      <c r="N13">
        <f t="shared" si="1"/>
        <v>0</v>
      </c>
      <c r="O13">
        <f t="shared" si="4"/>
        <v>0</v>
      </c>
      <c r="P13" s="127"/>
      <c r="Q13" s="127"/>
    </row>
    <row r="14" spans="1:18">
      <c r="A14" s="136">
        <v>4</v>
      </c>
      <c r="B14" s="66"/>
      <c r="C14" s="66"/>
      <c r="D14" s="67"/>
      <c r="E14" s="130"/>
      <c r="F14" s="66"/>
      <c r="G14" s="134" t="str">
        <f t="shared" ref="G14" si="10">IF(AND(P14&gt;0,P14&lt;&gt;9),"Inkorrekte Eingabe",IF(P14&lt;&gt;0,"Korrekte Eingabe",""))</f>
        <v/>
      </c>
      <c r="J14">
        <f t="shared" si="3"/>
        <v>0</v>
      </c>
      <c r="K14">
        <f t="shared" si="0"/>
        <v>0</v>
      </c>
      <c r="L14">
        <f t="shared" si="0"/>
        <v>0</v>
      </c>
      <c r="M14" s="127">
        <f t="shared" si="0"/>
        <v>0</v>
      </c>
      <c r="N14">
        <f t="shared" si="1"/>
        <v>0</v>
      </c>
      <c r="O14">
        <f t="shared" si="4"/>
        <v>0</v>
      </c>
      <c r="P14" s="127">
        <f t="shared" ref="P14" si="11">O14+O15</f>
        <v>0</v>
      </c>
      <c r="Q14" s="127">
        <f t="shared" ref="Q14" si="12">IF(AND(P14&gt;0,P14&lt;&gt;9),1,IF(P14=0,2,0))</f>
        <v>2</v>
      </c>
    </row>
    <row r="15" spans="1:18" ht="15" thickBot="1">
      <c r="A15" s="137"/>
      <c r="B15" s="68"/>
      <c r="C15" s="68"/>
      <c r="D15" s="68"/>
      <c r="E15" s="131"/>
      <c r="F15" s="68"/>
      <c r="G15" s="135"/>
      <c r="J15">
        <f t="shared" si="3"/>
        <v>0</v>
      </c>
      <c r="K15">
        <f t="shared" si="0"/>
        <v>0</v>
      </c>
      <c r="L15">
        <f t="shared" si="0"/>
        <v>0</v>
      </c>
      <c r="M15" s="127"/>
      <c r="N15">
        <f t="shared" si="1"/>
        <v>0</v>
      </c>
      <c r="O15">
        <f t="shared" si="4"/>
        <v>0</v>
      </c>
      <c r="P15" s="127"/>
      <c r="Q15" s="127"/>
    </row>
    <row r="16" spans="1:18">
      <c r="A16" s="132">
        <v>5</v>
      </c>
      <c r="B16" s="63"/>
      <c r="C16" s="63"/>
      <c r="D16" s="64"/>
      <c r="E16" s="128"/>
      <c r="F16" s="63"/>
      <c r="G16" s="134" t="str">
        <f t="shared" ref="G16" si="13">IF(AND(P16&gt;0,P16&lt;&gt;9),"Inkorrekte Eingabe",IF(P16&lt;&gt;0,"Korrekte Eingabe",""))</f>
        <v/>
      </c>
      <c r="J16">
        <f t="shared" si="3"/>
        <v>0</v>
      </c>
      <c r="K16">
        <f t="shared" si="0"/>
        <v>0</v>
      </c>
      <c r="L16">
        <f t="shared" si="0"/>
        <v>0</v>
      </c>
      <c r="M16" s="127">
        <f t="shared" si="0"/>
        <v>0</v>
      </c>
      <c r="N16">
        <f t="shared" si="1"/>
        <v>0</v>
      </c>
      <c r="O16">
        <f t="shared" si="4"/>
        <v>0</v>
      </c>
      <c r="P16" s="127">
        <f t="shared" ref="P16" si="14">O16+O17</f>
        <v>0</v>
      </c>
      <c r="Q16" s="127">
        <f t="shared" ref="Q16" si="15">IF(AND(P16&gt;0,P16&lt;&gt;9),1,IF(P16=0,2,0))</f>
        <v>2</v>
      </c>
    </row>
    <row r="17" spans="1:17" ht="15" thickBot="1">
      <c r="A17" s="133"/>
      <c r="B17" s="65"/>
      <c r="C17" s="65"/>
      <c r="D17" s="65"/>
      <c r="E17" s="129"/>
      <c r="F17" s="65"/>
      <c r="G17" s="135"/>
      <c r="J17">
        <f t="shared" si="3"/>
        <v>0</v>
      </c>
      <c r="K17">
        <f t="shared" si="0"/>
        <v>0</v>
      </c>
      <c r="L17">
        <f t="shared" si="0"/>
        <v>0</v>
      </c>
      <c r="M17" s="127"/>
      <c r="N17">
        <f t="shared" si="1"/>
        <v>0</v>
      </c>
      <c r="O17">
        <f t="shared" si="4"/>
        <v>0</v>
      </c>
      <c r="P17" s="127"/>
      <c r="Q17" s="127"/>
    </row>
    <row r="18" spans="1:17">
      <c r="A18" s="136">
        <v>6</v>
      </c>
      <c r="B18" s="66"/>
      <c r="C18" s="66"/>
      <c r="D18" s="67"/>
      <c r="E18" s="130"/>
      <c r="F18" s="66"/>
      <c r="G18" s="134" t="str">
        <f t="shared" ref="G18" si="16">IF(AND(P18&gt;0,P18&lt;&gt;9),"Inkorrekte Eingabe",IF(P18&lt;&gt;0,"Korrekte Eingabe",""))</f>
        <v/>
      </c>
      <c r="J18">
        <f t="shared" si="3"/>
        <v>0</v>
      </c>
      <c r="K18">
        <f t="shared" si="0"/>
        <v>0</v>
      </c>
      <c r="L18">
        <f t="shared" si="0"/>
        <v>0</v>
      </c>
      <c r="M18" s="127">
        <f t="shared" si="0"/>
        <v>0</v>
      </c>
      <c r="N18">
        <f t="shared" si="1"/>
        <v>0</v>
      </c>
      <c r="O18">
        <f t="shared" si="4"/>
        <v>0</v>
      </c>
      <c r="P18" s="127">
        <f t="shared" ref="P18" si="17">O18+O19</f>
        <v>0</v>
      </c>
      <c r="Q18" s="127">
        <f t="shared" ref="Q18" si="18">IF(AND(P18&gt;0,P18&lt;&gt;9),1,IF(P18=0,2,0))</f>
        <v>2</v>
      </c>
    </row>
    <row r="19" spans="1:17" ht="15" thickBot="1">
      <c r="A19" s="137"/>
      <c r="B19" s="68"/>
      <c r="C19" s="68"/>
      <c r="D19" s="68"/>
      <c r="E19" s="131"/>
      <c r="F19" s="68"/>
      <c r="G19" s="135"/>
      <c r="J19">
        <f t="shared" si="3"/>
        <v>0</v>
      </c>
      <c r="K19">
        <f t="shared" si="0"/>
        <v>0</v>
      </c>
      <c r="L19">
        <f t="shared" si="0"/>
        <v>0</v>
      </c>
      <c r="M19" s="127"/>
      <c r="N19">
        <f t="shared" si="1"/>
        <v>0</v>
      </c>
      <c r="O19">
        <f t="shared" si="4"/>
        <v>0</v>
      </c>
      <c r="P19" s="127"/>
      <c r="Q19" s="127"/>
    </row>
    <row r="20" spans="1:17">
      <c r="A20" s="132">
        <v>7</v>
      </c>
      <c r="B20" s="63"/>
      <c r="C20" s="63"/>
      <c r="D20" s="64"/>
      <c r="E20" s="128"/>
      <c r="F20" s="63"/>
      <c r="G20" s="134" t="str">
        <f t="shared" ref="G20" si="19">IF(AND(P20&gt;0,P20&lt;&gt;9),"Inkorrekte Eingabe",IF(P20&lt;&gt;0,"Korrekte Eingabe",""))</f>
        <v/>
      </c>
      <c r="J20">
        <f t="shared" si="3"/>
        <v>0</v>
      </c>
      <c r="K20">
        <f t="shared" si="0"/>
        <v>0</v>
      </c>
      <c r="L20">
        <f t="shared" si="0"/>
        <v>0</v>
      </c>
      <c r="M20" s="127">
        <f t="shared" si="0"/>
        <v>0</v>
      </c>
      <c r="N20">
        <f t="shared" si="1"/>
        <v>0</v>
      </c>
      <c r="O20">
        <f t="shared" si="4"/>
        <v>0</v>
      </c>
      <c r="P20" s="127">
        <f t="shared" ref="P20" si="20">O20+O21</f>
        <v>0</v>
      </c>
      <c r="Q20" s="127">
        <f t="shared" ref="Q20" si="21">IF(AND(P20&gt;0,P20&lt;&gt;9),1,IF(P20=0,2,0))</f>
        <v>2</v>
      </c>
    </row>
    <row r="21" spans="1:17" ht="15" thickBot="1">
      <c r="A21" s="133"/>
      <c r="B21" s="65"/>
      <c r="C21" s="65"/>
      <c r="D21" s="65"/>
      <c r="E21" s="129"/>
      <c r="F21" s="65"/>
      <c r="G21" s="135"/>
      <c r="J21">
        <f t="shared" si="3"/>
        <v>0</v>
      </c>
      <c r="K21">
        <f t="shared" si="0"/>
        <v>0</v>
      </c>
      <c r="L21">
        <f t="shared" si="0"/>
        <v>0</v>
      </c>
      <c r="M21" s="127"/>
      <c r="N21">
        <f t="shared" si="1"/>
        <v>0</v>
      </c>
      <c r="O21">
        <f t="shared" si="4"/>
        <v>0</v>
      </c>
      <c r="P21" s="127"/>
      <c r="Q21" s="127"/>
    </row>
    <row r="22" spans="1:17">
      <c r="A22" s="136">
        <v>8</v>
      </c>
      <c r="B22" s="66"/>
      <c r="C22" s="66"/>
      <c r="D22" s="67"/>
      <c r="E22" s="130"/>
      <c r="F22" s="66"/>
      <c r="G22" s="134" t="str">
        <f t="shared" ref="G22" si="22">IF(AND(P22&gt;0,P22&lt;&gt;9),"Inkorrekte Eingabe",IF(P22&lt;&gt;0,"Korrekte Eingabe",""))</f>
        <v/>
      </c>
      <c r="J22">
        <f t="shared" si="3"/>
        <v>0</v>
      </c>
      <c r="K22">
        <f t="shared" si="0"/>
        <v>0</v>
      </c>
      <c r="L22">
        <f t="shared" si="0"/>
        <v>0</v>
      </c>
      <c r="M22" s="127">
        <f t="shared" si="0"/>
        <v>0</v>
      </c>
      <c r="N22">
        <f t="shared" si="1"/>
        <v>0</v>
      </c>
      <c r="O22">
        <f t="shared" si="4"/>
        <v>0</v>
      </c>
      <c r="P22" s="127">
        <f t="shared" ref="P22" si="23">O22+O23</f>
        <v>0</v>
      </c>
      <c r="Q22" s="127">
        <f t="shared" ref="Q22" si="24">IF(AND(P22&gt;0,P22&lt;&gt;9),1,IF(P22=0,2,0))</f>
        <v>2</v>
      </c>
    </row>
    <row r="23" spans="1:17" ht="15" thickBot="1">
      <c r="A23" s="137"/>
      <c r="B23" s="68"/>
      <c r="C23" s="68"/>
      <c r="D23" s="68"/>
      <c r="E23" s="131"/>
      <c r="F23" s="68"/>
      <c r="G23" s="135"/>
      <c r="J23">
        <f t="shared" si="3"/>
        <v>0</v>
      </c>
      <c r="K23">
        <f t="shared" si="0"/>
        <v>0</v>
      </c>
      <c r="L23">
        <f t="shared" si="0"/>
        <v>0</v>
      </c>
      <c r="M23" s="127"/>
      <c r="N23">
        <f t="shared" si="1"/>
        <v>0</v>
      </c>
      <c r="O23">
        <f t="shared" si="4"/>
        <v>0</v>
      </c>
      <c r="P23" s="127"/>
      <c r="Q23" s="127"/>
    </row>
    <row r="24" spans="1:17">
      <c r="A24" s="132">
        <v>9</v>
      </c>
      <c r="B24" s="63"/>
      <c r="C24" s="63"/>
      <c r="D24" s="64"/>
      <c r="E24" s="128"/>
      <c r="F24" s="63"/>
      <c r="G24" s="134" t="str">
        <f t="shared" ref="G24" si="25">IF(AND(P24&gt;0,P24&lt;&gt;9),"Inkorrekte Eingabe",IF(P24&lt;&gt;0,"Korrekte Eingabe",""))</f>
        <v/>
      </c>
      <c r="J24">
        <f t="shared" si="3"/>
        <v>0</v>
      </c>
      <c r="K24">
        <f t="shared" si="3"/>
        <v>0</v>
      </c>
      <c r="L24">
        <f t="shared" si="3"/>
        <v>0</v>
      </c>
      <c r="M24" s="127">
        <f t="shared" si="3"/>
        <v>0</v>
      </c>
      <c r="N24">
        <f t="shared" si="1"/>
        <v>0</v>
      </c>
      <c r="O24">
        <f t="shared" si="4"/>
        <v>0</v>
      </c>
      <c r="P24" s="127">
        <f t="shared" ref="P24" si="26">O24+O25</f>
        <v>0</v>
      </c>
      <c r="Q24" s="127">
        <f t="shared" ref="Q24" si="27">IF(AND(P24&gt;0,P24&lt;&gt;9),1,IF(P24=0,2,0))</f>
        <v>2</v>
      </c>
    </row>
    <row r="25" spans="1:17" ht="15" thickBot="1">
      <c r="A25" s="133"/>
      <c r="B25" s="65"/>
      <c r="C25" s="65"/>
      <c r="D25" s="65"/>
      <c r="E25" s="129"/>
      <c r="F25" s="65"/>
      <c r="G25" s="135"/>
      <c r="J25">
        <f t="shared" si="3"/>
        <v>0</v>
      </c>
      <c r="K25">
        <f t="shared" si="3"/>
        <v>0</v>
      </c>
      <c r="L25">
        <f t="shared" si="3"/>
        <v>0</v>
      </c>
      <c r="M25" s="127"/>
      <c r="N25">
        <f t="shared" si="1"/>
        <v>0</v>
      </c>
      <c r="O25">
        <f t="shared" si="4"/>
        <v>0</v>
      </c>
      <c r="P25" s="127"/>
      <c r="Q25" s="127"/>
    </row>
    <row r="26" spans="1:17">
      <c r="A26" s="136">
        <v>10</v>
      </c>
      <c r="B26" s="66"/>
      <c r="C26" s="66"/>
      <c r="D26" s="67"/>
      <c r="E26" s="130"/>
      <c r="F26" s="66"/>
      <c r="G26" s="134" t="str">
        <f t="shared" ref="G26" si="28">IF(AND(P26&gt;0,P26&lt;&gt;9),"Inkorrekte Eingabe",IF(P26&lt;&gt;0,"Korrekte Eingabe",""))</f>
        <v/>
      </c>
      <c r="J26">
        <f t="shared" si="3"/>
        <v>0</v>
      </c>
      <c r="K26">
        <f t="shared" si="3"/>
        <v>0</v>
      </c>
      <c r="L26">
        <f t="shared" si="3"/>
        <v>0</v>
      </c>
      <c r="M26" s="127">
        <f t="shared" si="3"/>
        <v>0</v>
      </c>
      <c r="N26">
        <f t="shared" si="1"/>
        <v>0</v>
      </c>
      <c r="O26">
        <f t="shared" si="4"/>
        <v>0</v>
      </c>
      <c r="P26" s="127">
        <f t="shared" ref="P26" si="29">O26+O27</f>
        <v>0</v>
      </c>
      <c r="Q26" s="127">
        <f t="shared" ref="Q26" si="30">IF(AND(P26&gt;0,P26&lt;&gt;9),1,IF(P26=0,2,0))</f>
        <v>2</v>
      </c>
    </row>
    <row r="27" spans="1:17" ht="15" thickBot="1">
      <c r="A27" s="137"/>
      <c r="B27" s="68"/>
      <c r="C27" s="68"/>
      <c r="D27" s="68"/>
      <c r="E27" s="131"/>
      <c r="F27" s="68"/>
      <c r="G27" s="135"/>
      <c r="J27">
        <f t="shared" si="3"/>
        <v>0</v>
      </c>
      <c r="K27">
        <f t="shared" si="3"/>
        <v>0</v>
      </c>
      <c r="L27">
        <f t="shared" si="3"/>
        <v>0</v>
      </c>
      <c r="M27" s="127"/>
      <c r="N27">
        <f t="shared" si="1"/>
        <v>0</v>
      </c>
      <c r="O27">
        <f t="shared" si="4"/>
        <v>0</v>
      </c>
      <c r="P27" s="127"/>
      <c r="Q27" s="127"/>
    </row>
    <row r="28" spans="1:17">
      <c r="A28" s="132">
        <v>11</v>
      </c>
      <c r="B28" s="63"/>
      <c r="C28" s="63"/>
      <c r="D28" s="64"/>
      <c r="E28" s="128"/>
      <c r="F28" s="63"/>
      <c r="G28" s="134" t="str">
        <f t="shared" ref="G28" si="31">IF(AND(P28&gt;0,P28&lt;&gt;9),"Inkorrekte Eingabe",IF(P28&lt;&gt;0,"Korrekte Eingabe",""))</f>
        <v/>
      </c>
      <c r="J28">
        <f t="shared" si="3"/>
        <v>0</v>
      </c>
      <c r="K28">
        <f t="shared" si="3"/>
        <v>0</v>
      </c>
      <c r="L28">
        <f t="shared" si="3"/>
        <v>0</v>
      </c>
      <c r="M28" s="127">
        <f t="shared" si="3"/>
        <v>0</v>
      </c>
      <c r="N28">
        <f t="shared" si="1"/>
        <v>0</v>
      </c>
      <c r="O28">
        <f t="shared" si="4"/>
        <v>0</v>
      </c>
      <c r="P28" s="127">
        <f t="shared" ref="P28" si="32">O28+O29</f>
        <v>0</v>
      </c>
      <c r="Q28" s="127">
        <f t="shared" ref="Q28" si="33">IF(AND(P28&gt;0,P28&lt;&gt;9),1,IF(P28=0,2,0))</f>
        <v>2</v>
      </c>
    </row>
    <row r="29" spans="1:17" ht="15" thickBot="1">
      <c r="A29" s="133"/>
      <c r="B29" s="65"/>
      <c r="C29" s="65"/>
      <c r="D29" s="65"/>
      <c r="E29" s="129"/>
      <c r="F29" s="65"/>
      <c r="G29" s="135"/>
      <c r="J29">
        <f t="shared" si="3"/>
        <v>0</v>
      </c>
      <c r="K29">
        <f t="shared" si="3"/>
        <v>0</v>
      </c>
      <c r="L29">
        <f t="shared" si="3"/>
        <v>0</v>
      </c>
      <c r="M29" s="127"/>
      <c r="N29">
        <f t="shared" si="1"/>
        <v>0</v>
      </c>
      <c r="O29">
        <f t="shared" si="4"/>
        <v>0</v>
      </c>
      <c r="P29" s="127"/>
      <c r="Q29" s="127"/>
    </row>
    <row r="30" spans="1:17">
      <c r="A30" s="136">
        <v>12</v>
      </c>
      <c r="B30" s="66"/>
      <c r="C30" s="66"/>
      <c r="D30" s="67"/>
      <c r="E30" s="130"/>
      <c r="F30" s="66"/>
      <c r="G30" s="134" t="str">
        <f t="shared" ref="G30" si="34">IF(AND(P30&gt;0,P30&lt;&gt;9),"Inkorrekte Eingabe",IF(P30&lt;&gt;0,"Korrekte Eingabe",""))</f>
        <v/>
      </c>
      <c r="J30">
        <f t="shared" si="3"/>
        <v>0</v>
      </c>
      <c r="K30">
        <f t="shared" si="3"/>
        <v>0</v>
      </c>
      <c r="L30">
        <f t="shared" si="3"/>
        <v>0</v>
      </c>
      <c r="M30" s="127">
        <f t="shared" si="3"/>
        <v>0</v>
      </c>
      <c r="N30">
        <f t="shared" si="1"/>
        <v>0</v>
      </c>
      <c r="O30">
        <f t="shared" si="4"/>
        <v>0</v>
      </c>
      <c r="P30" s="127">
        <f t="shared" ref="P30" si="35">O30+O31</f>
        <v>0</v>
      </c>
      <c r="Q30" s="127">
        <f t="shared" ref="Q30" si="36">IF(AND(P30&gt;0,P30&lt;&gt;9),1,IF(P30=0,2,0))</f>
        <v>2</v>
      </c>
    </row>
    <row r="31" spans="1:17" ht="15" thickBot="1">
      <c r="A31" s="137"/>
      <c r="B31" s="68"/>
      <c r="C31" s="68"/>
      <c r="D31" s="68"/>
      <c r="E31" s="131"/>
      <c r="F31" s="68"/>
      <c r="G31" s="135"/>
      <c r="J31">
        <f t="shared" si="3"/>
        <v>0</v>
      </c>
      <c r="K31">
        <f t="shared" si="3"/>
        <v>0</v>
      </c>
      <c r="L31">
        <f t="shared" si="3"/>
        <v>0</v>
      </c>
      <c r="M31" s="127"/>
      <c r="N31">
        <f t="shared" si="1"/>
        <v>0</v>
      </c>
      <c r="O31">
        <f t="shared" si="4"/>
        <v>0</v>
      </c>
      <c r="P31" s="127"/>
      <c r="Q31" s="127"/>
    </row>
    <row r="32" spans="1:17">
      <c r="A32" s="132">
        <v>13</v>
      </c>
      <c r="B32" s="63"/>
      <c r="C32" s="63"/>
      <c r="D32" s="64"/>
      <c r="E32" s="128"/>
      <c r="F32" s="63"/>
      <c r="G32" s="134" t="str">
        <f t="shared" ref="G32" si="37">IF(AND(P32&gt;0,P32&lt;&gt;9),"Inkorrekte Eingabe",IF(P32&lt;&gt;0,"Korrekte Eingabe",""))</f>
        <v/>
      </c>
      <c r="J32">
        <f t="shared" si="3"/>
        <v>0</v>
      </c>
      <c r="K32">
        <f t="shared" si="3"/>
        <v>0</v>
      </c>
      <c r="L32">
        <f t="shared" si="3"/>
        <v>0</v>
      </c>
      <c r="M32" s="127">
        <f t="shared" si="3"/>
        <v>0</v>
      </c>
      <c r="N32">
        <f t="shared" si="1"/>
        <v>0</v>
      </c>
      <c r="O32">
        <f t="shared" si="4"/>
        <v>0</v>
      </c>
      <c r="P32" s="127">
        <f t="shared" ref="P32" si="38">O32+O33</f>
        <v>0</v>
      </c>
      <c r="Q32" s="127">
        <f t="shared" ref="Q32" si="39">IF(AND(P32&gt;0,P32&lt;&gt;9),1,IF(P32=0,2,0))</f>
        <v>2</v>
      </c>
    </row>
    <row r="33" spans="1:17" ht="15" thickBot="1">
      <c r="A33" s="133"/>
      <c r="B33" s="65"/>
      <c r="C33" s="65"/>
      <c r="D33" s="65"/>
      <c r="E33" s="129"/>
      <c r="F33" s="65"/>
      <c r="G33" s="135"/>
      <c r="J33">
        <f t="shared" si="3"/>
        <v>0</v>
      </c>
      <c r="K33">
        <f t="shared" si="3"/>
        <v>0</v>
      </c>
      <c r="L33">
        <f t="shared" si="3"/>
        <v>0</v>
      </c>
      <c r="M33" s="127"/>
      <c r="N33">
        <f t="shared" si="1"/>
        <v>0</v>
      </c>
      <c r="O33">
        <f t="shared" si="4"/>
        <v>0</v>
      </c>
      <c r="P33" s="127"/>
      <c r="Q33" s="127"/>
    </row>
    <row r="34" spans="1:17">
      <c r="A34" s="136">
        <v>14</v>
      </c>
      <c r="B34" s="66"/>
      <c r="C34" s="66"/>
      <c r="D34" s="67"/>
      <c r="E34" s="130"/>
      <c r="F34" s="66"/>
      <c r="G34" s="134" t="str">
        <f t="shared" ref="G34" si="40">IF(AND(P34&gt;0,P34&lt;&gt;9),"Inkorrekte Eingabe",IF(P34&lt;&gt;0,"Korrekte Eingabe",""))</f>
        <v/>
      </c>
      <c r="J34">
        <f t="shared" si="3"/>
        <v>0</v>
      </c>
      <c r="K34">
        <f t="shared" si="3"/>
        <v>0</v>
      </c>
      <c r="L34">
        <f t="shared" si="3"/>
        <v>0</v>
      </c>
      <c r="M34" s="127">
        <f t="shared" si="3"/>
        <v>0</v>
      </c>
      <c r="N34">
        <f t="shared" si="1"/>
        <v>0</v>
      </c>
      <c r="O34">
        <f t="shared" si="4"/>
        <v>0</v>
      </c>
      <c r="P34" s="127">
        <f t="shared" ref="P34" si="41">O34+O35</f>
        <v>0</v>
      </c>
      <c r="Q34" s="127">
        <f t="shared" ref="Q34" si="42">IF(AND(P34&gt;0,P34&lt;&gt;9),1,IF(P34=0,2,0))</f>
        <v>2</v>
      </c>
    </row>
    <row r="35" spans="1:17" ht="15" thickBot="1">
      <c r="A35" s="137"/>
      <c r="B35" s="68"/>
      <c r="C35" s="68"/>
      <c r="D35" s="68"/>
      <c r="E35" s="131"/>
      <c r="F35" s="68"/>
      <c r="G35" s="135"/>
      <c r="J35">
        <f t="shared" si="3"/>
        <v>0</v>
      </c>
      <c r="K35">
        <f t="shared" si="3"/>
        <v>0</v>
      </c>
      <c r="L35">
        <f t="shared" si="3"/>
        <v>0</v>
      </c>
      <c r="M35" s="127"/>
      <c r="N35">
        <f t="shared" si="1"/>
        <v>0</v>
      </c>
      <c r="O35">
        <f t="shared" si="4"/>
        <v>0</v>
      </c>
      <c r="P35" s="127"/>
      <c r="Q35" s="127"/>
    </row>
    <row r="36" spans="1:17">
      <c r="A36" s="132">
        <v>15</v>
      </c>
      <c r="B36" s="63"/>
      <c r="C36" s="63"/>
      <c r="D36" s="64"/>
      <c r="E36" s="128"/>
      <c r="F36" s="63"/>
      <c r="G36" s="134" t="str">
        <f t="shared" ref="G36" si="43">IF(AND(P36&gt;0,P36&lt;&gt;9),"Inkorrekte Eingabe",IF(P36&lt;&gt;0,"Korrekte Eingabe",""))</f>
        <v/>
      </c>
      <c r="J36">
        <f t="shared" si="3"/>
        <v>0</v>
      </c>
      <c r="K36">
        <f t="shared" si="3"/>
        <v>0</v>
      </c>
      <c r="L36">
        <f t="shared" si="3"/>
        <v>0</v>
      </c>
      <c r="M36" s="127">
        <f t="shared" si="3"/>
        <v>0</v>
      </c>
      <c r="N36">
        <f t="shared" si="1"/>
        <v>0</v>
      </c>
      <c r="O36">
        <f t="shared" si="4"/>
        <v>0</v>
      </c>
      <c r="P36" s="127">
        <f t="shared" ref="P36" si="44">O36+O37</f>
        <v>0</v>
      </c>
      <c r="Q36" s="127">
        <f t="shared" ref="Q36" si="45">IF(AND(P36&gt;0,P36&lt;&gt;9),1,IF(P36=0,2,0))</f>
        <v>2</v>
      </c>
    </row>
    <row r="37" spans="1:17" ht="15" thickBot="1">
      <c r="A37" s="133"/>
      <c r="B37" s="65"/>
      <c r="C37" s="65"/>
      <c r="D37" s="65"/>
      <c r="E37" s="129"/>
      <c r="F37" s="65"/>
      <c r="G37" s="135"/>
      <c r="J37">
        <f t="shared" si="3"/>
        <v>0</v>
      </c>
      <c r="K37">
        <f t="shared" si="3"/>
        <v>0</v>
      </c>
      <c r="L37">
        <f t="shared" si="3"/>
        <v>0</v>
      </c>
      <c r="M37" s="127"/>
      <c r="N37">
        <f t="shared" si="1"/>
        <v>0</v>
      </c>
      <c r="O37">
        <f t="shared" si="4"/>
        <v>0</v>
      </c>
      <c r="P37" s="127"/>
      <c r="Q37" s="127"/>
    </row>
  </sheetData>
  <mergeCells count="91">
    <mergeCell ref="Q36:Q37"/>
    <mergeCell ref="A34:A35"/>
    <mergeCell ref="E34:E35"/>
    <mergeCell ref="G34:G35"/>
    <mergeCell ref="M34:M35"/>
    <mergeCell ref="P34:P35"/>
    <mergeCell ref="Q34:Q35"/>
    <mergeCell ref="A36:A37"/>
    <mergeCell ref="E36:E37"/>
    <mergeCell ref="G36:G37"/>
    <mergeCell ref="M36:M37"/>
    <mergeCell ref="P36:P37"/>
    <mergeCell ref="Q32:Q33"/>
    <mergeCell ref="A30:A31"/>
    <mergeCell ref="E30:E31"/>
    <mergeCell ref="G30:G31"/>
    <mergeCell ref="M30:M31"/>
    <mergeCell ref="P30:P31"/>
    <mergeCell ref="Q30:Q31"/>
    <mergeCell ref="A32:A33"/>
    <mergeCell ref="E32:E33"/>
    <mergeCell ref="G32:G33"/>
    <mergeCell ref="M32:M33"/>
    <mergeCell ref="P32:P33"/>
    <mergeCell ref="Q28:Q29"/>
    <mergeCell ref="A26:A27"/>
    <mergeCell ref="E26:E27"/>
    <mergeCell ref="G26:G27"/>
    <mergeCell ref="M26:M27"/>
    <mergeCell ref="P26:P27"/>
    <mergeCell ref="Q26:Q27"/>
    <mergeCell ref="A28:A29"/>
    <mergeCell ref="E28:E29"/>
    <mergeCell ref="G28:G29"/>
    <mergeCell ref="M28:M29"/>
    <mergeCell ref="P28:P29"/>
    <mergeCell ref="Q24:Q25"/>
    <mergeCell ref="A22:A23"/>
    <mergeCell ref="E22:E23"/>
    <mergeCell ref="G22:G23"/>
    <mergeCell ref="M22:M23"/>
    <mergeCell ref="P22:P23"/>
    <mergeCell ref="Q22:Q23"/>
    <mergeCell ref="A24:A25"/>
    <mergeCell ref="E24:E25"/>
    <mergeCell ref="G24:G25"/>
    <mergeCell ref="M24:M25"/>
    <mergeCell ref="P24:P25"/>
    <mergeCell ref="Q20:Q21"/>
    <mergeCell ref="A18:A19"/>
    <mergeCell ref="E18:E19"/>
    <mergeCell ref="G18:G19"/>
    <mergeCell ref="M18:M19"/>
    <mergeCell ref="P18:P19"/>
    <mergeCell ref="Q18:Q19"/>
    <mergeCell ref="A20:A21"/>
    <mergeCell ref="E20:E21"/>
    <mergeCell ref="G20:G21"/>
    <mergeCell ref="M20:M21"/>
    <mergeCell ref="P20:P21"/>
    <mergeCell ref="Q16:Q17"/>
    <mergeCell ref="A14:A15"/>
    <mergeCell ref="E14:E15"/>
    <mergeCell ref="G14:G15"/>
    <mergeCell ref="M14:M15"/>
    <mergeCell ref="P14:P15"/>
    <mergeCell ref="Q14:Q15"/>
    <mergeCell ref="A16:A17"/>
    <mergeCell ref="E16:E17"/>
    <mergeCell ref="G16:G17"/>
    <mergeCell ref="M16:M17"/>
    <mergeCell ref="P16:P17"/>
    <mergeCell ref="Q12:Q13"/>
    <mergeCell ref="Q8:Q9"/>
    <mergeCell ref="A10:A11"/>
    <mergeCell ref="E10:E11"/>
    <mergeCell ref="G10:G11"/>
    <mergeCell ref="M10:M11"/>
    <mergeCell ref="P10:P11"/>
    <mergeCell ref="Q10:Q11"/>
    <mergeCell ref="P8:P9"/>
    <mergeCell ref="A12:A13"/>
    <mergeCell ref="E12:E13"/>
    <mergeCell ref="G12:G13"/>
    <mergeCell ref="M12:M13"/>
    <mergeCell ref="P12:P13"/>
    <mergeCell ref="C5:D5"/>
    <mergeCell ref="A8:A9"/>
    <mergeCell ref="E8:E9"/>
    <mergeCell ref="G8:G9"/>
    <mergeCell ref="M8:M9"/>
  </mergeCells>
  <conditionalFormatting sqref="G8 G10 G12 G14 G16 G18 G20 G22 G24 G26 G28 G30 G32 G34 G36">
    <cfRule type="expression" dxfId="64" priority="2">
      <formula>P8=9</formula>
    </cfRule>
  </conditionalFormatting>
  <conditionalFormatting sqref="G8:G37">
    <cfRule type="expression" dxfId="63" priority="1">
      <formula>AND(P8&lt;&gt;9,P8&lt;&gt;0)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22"/>
  <sheetViews>
    <sheetView workbookViewId="0">
      <selection activeCell="E13" sqref="E13"/>
    </sheetView>
  </sheetViews>
  <sheetFormatPr baseColWidth="10" defaultRowHeight="14"/>
  <cols>
    <col min="1" max="1" width="10.83203125" style="8"/>
    <col min="2" max="3" width="25.6640625" style="8" customWidth="1"/>
    <col min="4" max="4" width="20.5" style="8" customWidth="1"/>
    <col min="5" max="6" width="25.6640625" style="8" customWidth="1"/>
    <col min="7" max="7" width="26.83203125" style="8" customWidth="1"/>
    <col min="8" max="8" width="3.83203125" style="8" customWidth="1"/>
    <col min="9" max="9" width="1.1640625" style="8" hidden="1" customWidth="1"/>
    <col min="10" max="15" width="2" style="8" hidden="1" customWidth="1"/>
    <col min="16" max="16" width="8.5" style="8" hidden="1" customWidth="1"/>
    <col min="17" max="17" width="8.1640625" style="8" customWidth="1"/>
    <col min="18" max="18" width="2" style="8" hidden="1" customWidth="1"/>
    <col min="19" max="16384" width="10.83203125" style="8"/>
  </cols>
  <sheetData>
    <row r="1" spans="1:18" ht="15" thickBot="1"/>
    <row r="2" spans="1:18" ht="18" customHeight="1">
      <c r="A2" s="73"/>
      <c r="B2" s="74" t="s">
        <v>59</v>
      </c>
      <c r="C2" s="75">
        <v>20</v>
      </c>
      <c r="D2" s="75"/>
      <c r="E2" s="75"/>
      <c r="F2" s="61" t="s">
        <v>109</v>
      </c>
    </row>
    <row r="3" spans="1:18" ht="18" customHeight="1" thickBot="1">
      <c r="A3" s="73"/>
      <c r="B3" s="76" t="s">
        <v>60</v>
      </c>
      <c r="C3" s="77" t="str">
        <f>VLOOKUP(C2,Help!$A$2:$G$50,3,FALSE)</f>
        <v>W 1x</v>
      </c>
      <c r="D3" s="77"/>
      <c r="E3" s="77"/>
      <c r="F3" s="62" t="s">
        <v>108</v>
      </c>
    </row>
    <row r="4" spans="1:18" ht="15" thickBot="1">
      <c r="B4" s="78"/>
      <c r="C4" s="40"/>
    </row>
    <row r="5" spans="1:18" ht="18" customHeight="1" thickBot="1">
      <c r="B5" s="79" t="s">
        <v>62</v>
      </c>
      <c r="C5" s="139" t="str">
        <f>Vereinsdaten!D4</f>
        <v>1.WRC Lia</v>
      </c>
      <c r="D5" s="139"/>
      <c r="E5" s="80" t="s">
        <v>64</v>
      </c>
      <c r="F5" s="81">
        <f>COUNTIF(P8:P22,0)</f>
        <v>3</v>
      </c>
      <c r="G5" s="82" t="str">
        <f>IF(COUNTIF(P8:P22,1),CONCATENATE("(",COUNTIF(P8:P22,1),")"," inkorrekte Eingabe(n)"),"")</f>
        <v/>
      </c>
    </row>
    <row r="6" spans="1:18" ht="15" thickBot="1"/>
    <row r="7" spans="1:18" ht="15" thickBot="1">
      <c r="A7" s="83" t="s">
        <v>61</v>
      </c>
      <c r="B7" s="84" t="s">
        <v>54</v>
      </c>
      <c r="C7" s="84" t="s">
        <v>55</v>
      </c>
      <c r="D7" s="84" t="s">
        <v>56</v>
      </c>
      <c r="E7" s="84" t="s">
        <v>58</v>
      </c>
      <c r="F7" s="84" t="s">
        <v>57</v>
      </c>
      <c r="G7" s="85" t="s">
        <v>75</v>
      </c>
    </row>
    <row r="8" spans="1:18" ht="15" thickBot="1">
      <c r="A8" s="86">
        <v>1</v>
      </c>
      <c r="B8" s="69" t="s">
        <v>111</v>
      </c>
      <c r="C8" s="69" t="s">
        <v>111</v>
      </c>
      <c r="D8" s="70" t="s">
        <v>111</v>
      </c>
      <c r="E8" s="69" t="s">
        <v>111</v>
      </c>
      <c r="F8" s="69" t="s">
        <v>111</v>
      </c>
      <c r="G8" s="87" t="str">
        <f>IF(P8=0,"Korrekte Eingabe",IF(P8=2,"","Inkorrekte Eingabe"))</f>
        <v>Korrekte Eingabe</v>
      </c>
      <c r="J8" s="8">
        <f>IF(B8&lt;&gt;"",1,0)</f>
        <v>1</v>
      </c>
      <c r="K8" s="8">
        <f t="shared" ref="K8:M22" si="0">IF(C8&lt;&gt;"",1,0)</f>
        <v>1</v>
      </c>
      <c r="L8" s="8">
        <f t="shared" si="0"/>
        <v>1</v>
      </c>
      <c r="M8" s="73">
        <f>IF(E8&lt;&gt;"",1,0)</f>
        <v>1</v>
      </c>
      <c r="N8" s="8">
        <f t="shared" ref="N8:N22" si="1">IF(F8&lt;&gt;"",1,0)</f>
        <v>1</v>
      </c>
      <c r="O8" s="8">
        <f>COUNTIF(J8:N8,1)</f>
        <v>5</v>
      </c>
      <c r="P8" s="73">
        <f>IF(AND(O8&gt;0,O8&lt;&gt;5),1,IF(O8=0,2,0))</f>
        <v>0</v>
      </c>
      <c r="Q8" s="73"/>
    </row>
    <row r="9" spans="1:18" ht="15" thickBot="1">
      <c r="A9" s="88">
        <v>2</v>
      </c>
      <c r="B9" s="71" t="s">
        <v>63</v>
      </c>
      <c r="C9" s="71" t="s">
        <v>63</v>
      </c>
      <c r="D9" s="72" t="s">
        <v>63</v>
      </c>
      <c r="E9" s="71" t="s">
        <v>63</v>
      </c>
      <c r="F9" s="71" t="s">
        <v>63</v>
      </c>
      <c r="G9" s="89" t="str">
        <f t="shared" ref="G9:G22" si="2">IF(P9=0,"Korrekte Eingabe",IF(P9=2,"","Inkorrekte Eingabe"))</f>
        <v>Korrekte Eingabe</v>
      </c>
      <c r="J9" s="8">
        <f t="shared" ref="J9:J22" si="3">IF(B9&lt;&gt;"",1,0)</f>
        <v>1</v>
      </c>
      <c r="K9" s="8">
        <f t="shared" si="0"/>
        <v>1</v>
      </c>
      <c r="L9" s="8">
        <f t="shared" si="0"/>
        <v>1</v>
      </c>
      <c r="M9" s="73">
        <f t="shared" si="0"/>
        <v>1</v>
      </c>
      <c r="N9" s="8">
        <f t="shared" si="1"/>
        <v>1</v>
      </c>
      <c r="O9" s="8">
        <f t="shared" ref="O9:O22" si="4">COUNTIF(J9:N9,1)</f>
        <v>5</v>
      </c>
      <c r="P9" s="73">
        <f t="shared" ref="P9:P22" si="5">IF(AND(O9&gt;0,O9&lt;&gt;5),1,IF(O9=0,2,0))</f>
        <v>0</v>
      </c>
      <c r="R9" s="8">
        <f>COUNTIF(P8:P22,1)</f>
        <v>0</v>
      </c>
    </row>
    <row r="10" spans="1:18" ht="15" thickBot="1">
      <c r="A10" s="86">
        <v>3</v>
      </c>
      <c r="B10" s="69" t="s">
        <v>63</v>
      </c>
      <c r="C10" s="69" t="s">
        <v>63</v>
      </c>
      <c r="D10" s="70" t="s">
        <v>63</v>
      </c>
      <c r="E10" s="69" t="s">
        <v>63</v>
      </c>
      <c r="F10" s="69" t="s">
        <v>63</v>
      </c>
      <c r="G10" s="87" t="str">
        <f t="shared" si="2"/>
        <v>Korrekte Eingabe</v>
      </c>
      <c r="J10" s="8">
        <f t="shared" si="3"/>
        <v>1</v>
      </c>
      <c r="K10" s="8">
        <f t="shared" si="0"/>
        <v>1</v>
      </c>
      <c r="L10" s="8">
        <f t="shared" si="0"/>
        <v>1</v>
      </c>
      <c r="M10" s="73">
        <f t="shared" si="0"/>
        <v>1</v>
      </c>
      <c r="N10" s="8">
        <f t="shared" si="1"/>
        <v>1</v>
      </c>
      <c r="O10" s="8">
        <f t="shared" si="4"/>
        <v>5</v>
      </c>
      <c r="P10" s="73">
        <f t="shared" si="5"/>
        <v>0</v>
      </c>
    </row>
    <row r="11" spans="1:18" ht="15" thickBot="1">
      <c r="A11" s="88">
        <v>4</v>
      </c>
      <c r="B11" s="71"/>
      <c r="C11" s="71"/>
      <c r="D11" s="72"/>
      <c r="E11" s="71"/>
      <c r="F11" s="71"/>
      <c r="G11" s="89" t="str">
        <f t="shared" si="2"/>
        <v/>
      </c>
      <c r="J11" s="8">
        <f t="shared" si="3"/>
        <v>0</v>
      </c>
      <c r="K11" s="8">
        <f t="shared" si="0"/>
        <v>0</v>
      </c>
      <c r="L11" s="8">
        <f t="shared" si="0"/>
        <v>0</v>
      </c>
      <c r="M11" s="73">
        <f t="shared" si="0"/>
        <v>0</v>
      </c>
      <c r="N11" s="8">
        <f t="shared" si="1"/>
        <v>0</v>
      </c>
      <c r="O11" s="8">
        <f t="shared" si="4"/>
        <v>0</v>
      </c>
      <c r="P11" s="73">
        <f t="shared" si="5"/>
        <v>2</v>
      </c>
    </row>
    <row r="12" spans="1:18" ht="15" thickBot="1">
      <c r="A12" s="86">
        <v>5</v>
      </c>
      <c r="B12" s="69"/>
      <c r="C12" s="69"/>
      <c r="D12" s="70"/>
      <c r="E12" s="69"/>
      <c r="F12" s="69"/>
      <c r="G12" s="87" t="str">
        <f t="shared" si="2"/>
        <v/>
      </c>
      <c r="J12" s="8">
        <f t="shared" si="3"/>
        <v>0</v>
      </c>
      <c r="K12" s="8">
        <f t="shared" si="0"/>
        <v>0</v>
      </c>
      <c r="L12" s="8">
        <f t="shared" si="0"/>
        <v>0</v>
      </c>
      <c r="M12" s="73">
        <f t="shared" si="0"/>
        <v>0</v>
      </c>
      <c r="N12" s="8">
        <f t="shared" si="1"/>
        <v>0</v>
      </c>
      <c r="O12" s="8">
        <f t="shared" si="4"/>
        <v>0</v>
      </c>
      <c r="P12" s="73">
        <f t="shared" si="5"/>
        <v>2</v>
      </c>
    </row>
    <row r="13" spans="1:18" ht="15" thickBot="1">
      <c r="A13" s="88">
        <v>6</v>
      </c>
      <c r="B13" s="71"/>
      <c r="C13" s="71"/>
      <c r="D13" s="72"/>
      <c r="E13" s="71"/>
      <c r="F13" s="71"/>
      <c r="G13" s="89" t="str">
        <f t="shared" si="2"/>
        <v/>
      </c>
      <c r="J13" s="8">
        <f t="shared" si="3"/>
        <v>0</v>
      </c>
      <c r="K13" s="8">
        <f t="shared" si="0"/>
        <v>0</v>
      </c>
      <c r="L13" s="8">
        <f t="shared" si="0"/>
        <v>0</v>
      </c>
      <c r="M13" s="73">
        <f t="shared" si="0"/>
        <v>0</v>
      </c>
      <c r="N13" s="8">
        <f t="shared" si="1"/>
        <v>0</v>
      </c>
      <c r="O13" s="8">
        <f t="shared" si="4"/>
        <v>0</v>
      </c>
      <c r="P13" s="73">
        <f t="shared" si="5"/>
        <v>2</v>
      </c>
    </row>
    <row r="14" spans="1:18" ht="15" thickBot="1">
      <c r="A14" s="86">
        <v>7</v>
      </c>
      <c r="B14" s="69"/>
      <c r="C14" s="69"/>
      <c r="D14" s="70"/>
      <c r="E14" s="69"/>
      <c r="F14" s="69"/>
      <c r="G14" s="87" t="str">
        <f t="shared" si="2"/>
        <v/>
      </c>
      <c r="J14" s="8">
        <f t="shared" si="3"/>
        <v>0</v>
      </c>
      <c r="K14" s="8">
        <f t="shared" si="0"/>
        <v>0</v>
      </c>
      <c r="L14" s="8">
        <f t="shared" si="0"/>
        <v>0</v>
      </c>
      <c r="M14" s="73">
        <f t="shared" si="0"/>
        <v>0</v>
      </c>
      <c r="N14" s="8">
        <f t="shared" si="1"/>
        <v>0</v>
      </c>
      <c r="O14" s="8">
        <f t="shared" si="4"/>
        <v>0</v>
      </c>
      <c r="P14" s="73">
        <f t="shared" si="5"/>
        <v>2</v>
      </c>
    </row>
    <row r="15" spans="1:18" ht="15" thickBot="1">
      <c r="A15" s="88">
        <v>8</v>
      </c>
      <c r="B15" s="71"/>
      <c r="C15" s="71"/>
      <c r="D15" s="72"/>
      <c r="E15" s="71"/>
      <c r="F15" s="71"/>
      <c r="G15" s="89" t="str">
        <f t="shared" si="2"/>
        <v/>
      </c>
      <c r="J15" s="8">
        <f t="shared" si="3"/>
        <v>0</v>
      </c>
      <c r="K15" s="8">
        <f t="shared" si="0"/>
        <v>0</v>
      </c>
      <c r="L15" s="8">
        <f t="shared" si="0"/>
        <v>0</v>
      </c>
      <c r="M15" s="73">
        <f t="shared" si="0"/>
        <v>0</v>
      </c>
      <c r="N15" s="8">
        <f t="shared" si="1"/>
        <v>0</v>
      </c>
      <c r="O15" s="8">
        <f t="shared" si="4"/>
        <v>0</v>
      </c>
      <c r="P15" s="73">
        <f t="shared" si="5"/>
        <v>2</v>
      </c>
    </row>
    <row r="16" spans="1:18" ht="15" thickBot="1">
      <c r="A16" s="86">
        <v>9</v>
      </c>
      <c r="B16" s="69"/>
      <c r="C16" s="69"/>
      <c r="D16" s="70"/>
      <c r="E16" s="69"/>
      <c r="F16" s="69"/>
      <c r="G16" s="87" t="str">
        <f t="shared" si="2"/>
        <v/>
      </c>
      <c r="J16" s="8">
        <f t="shared" si="3"/>
        <v>0</v>
      </c>
      <c r="K16" s="8">
        <f t="shared" si="0"/>
        <v>0</v>
      </c>
      <c r="L16" s="8">
        <f t="shared" si="0"/>
        <v>0</v>
      </c>
      <c r="M16" s="73">
        <f t="shared" si="0"/>
        <v>0</v>
      </c>
      <c r="N16" s="8">
        <f t="shared" si="1"/>
        <v>0</v>
      </c>
      <c r="O16" s="8">
        <f t="shared" si="4"/>
        <v>0</v>
      </c>
      <c r="P16" s="73">
        <f t="shared" si="5"/>
        <v>2</v>
      </c>
    </row>
    <row r="17" spans="1:16" ht="15" thickBot="1">
      <c r="A17" s="88">
        <v>10</v>
      </c>
      <c r="B17" s="71"/>
      <c r="C17" s="71"/>
      <c r="D17" s="72"/>
      <c r="E17" s="71"/>
      <c r="F17" s="71"/>
      <c r="G17" s="89" t="str">
        <f t="shared" si="2"/>
        <v/>
      </c>
      <c r="J17" s="8">
        <f t="shared" si="3"/>
        <v>0</v>
      </c>
      <c r="K17" s="8">
        <f t="shared" si="0"/>
        <v>0</v>
      </c>
      <c r="L17" s="8">
        <f t="shared" si="0"/>
        <v>0</v>
      </c>
      <c r="M17" s="73">
        <f t="shared" si="0"/>
        <v>0</v>
      </c>
      <c r="N17" s="8">
        <f t="shared" si="1"/>
        <v>0</v>
      </c>
      <c r="O17" s="8">
        <f t="shared" si="4"/>
        <v>0</v>
      </c>
      <c r="P17" s="73">
        <f t="shared" si="5"/>
        <v>2</v>
      </c>
    </row>
    <row r="18" spans="1:16" ht="15" thickBot="1">
      <c r="A18" s="86">
        <v>11</v>
      </c>
      <c r="B18" s="69"/>
      <c r="C18" s="69"/>
      <c r="D18" s="70"/>
      <c r="E18" s="69"/>
      <c r="F18" s="69"/>
      <c r="G18" s="87" t="str">
        <f t="shared" si="2"/>
        <v/>
      </c>
      <c r="J18" s="8">
        <f t="shared" si="3"/>
        <v>0</v>
      </c>
      <c r="K18" s="8">
        <f t="shared" si="0"/>
        <v>0</v>
      </c>
      <c r="L18" s="8">
        <f t="shared" si="0"/>
        <v>0</v>
      </c>
      <c r="M18" s="73">
        <f t="shared" si="0"/>
        <v>0</v>
      </c>
      <c r="N18" s="8">
        <f t="shared" si="1"/>
        <v>0</v>
      </c>
      <c r="O18" s="8">
        <f t="shared" si="4"/>
        <v>0</v>
      </c>
      <c r="P18" s="73">
        <f t="shared" si="5"/>
        <v>2</v>
      </c>
    </row>
    <row r="19" spans="1:16" ht="15" thickBot="1">
      <c r="A19" s="88">
        <v>12</v>
      </c>
      <c r="B19" s="71"/>
      <c r="C19" s="71"/>
      <c r="D19" s="72"/>
      <c r="E19" s="71"/>
      <c r="F19" s="71"/>
      <c r="G19" s="89" t="str">
        <f t="shared" si="2"/>
        <v/>
      </c>
      <c r="J19" s="8">
        <f t="shared" si="3"/>
        <v>0</v>
      </c>
      <c r="K19" s="8">
        <f t="shared" si="0"/>
        <v>0</v>
      </c>
      <c r="L19" s="8">
        <f t="shared" si="0"/>
        <v>0</v>
      </c>
      <c r="M19" s="73">
        <f t="shared" si="0"/>
        <v>0</v>
      </c>
      <c r="N19" s="8">
        <f t="shared" si="1"/>
        <v>0</v>
      </c>
      <c r="O19" s="8">
        <f t="shared" si="4"/>
        <v>0</v>
      </c>
      <c r="P19" s="73">
        <f t="shared" si="5"/>
        <v>2</v>
      </c>
    </row>
    <row r="20" spans="1:16" ht="15" thickBot="1">
      <c r="A20" s="86">
        <v>13</v>
      </c>
      <c r="B20" s="69"/>
      <c r="C20" s="69"/>
      <c r="D20" s="70"/>
      <c r="E20" s="69"/>
      <c r="F20" s="69"/>
      <c r="G20" s="87" t="str">
        <f t="shared" si="2"/>
        <v/>
      </c>
      <c r="J20" s="8">
        <f t="shared" si="3"/>
        <v>0</v>
      </c>
      <c r="K20" s="8">
        <f t="shared" si="0"/>
        <v>0</v>
      </c>
      <c r="L20" s="8">
        <f t="shared" si="0"/>
        <v>0</v>
      </c>
      <c r="M20" s="73">
        <f t="shared" si="0"/>
        <v>0</v>
      </c>
      <c r="N20" s="8">
        <f t="shared" si="1"/>
        <v>0</v>
      </c>
      <c r="O20" s="8">
        <f t="shared" si="4"/>
        <v>0</v>
      </c>
      <c r="P20" s="73">
        <f t="shared" si="5"/>
        <v>2</v>
      </c>
    </row>
    <row r="21" spans="1:16" ht="15" thickBot="1">
      <c r="A21" s="88">
        <v>14</v>
      </c>
      <c r="B21" s="71"/>
      <c r="C21" s="71"/>
      <c r="D21" s="72"/>
      <c r="E21" s="71"/>
      <c r="F21" s="71"/>
      <c r="G21" s="89" t="str">
        <f t="shared" si="2"/>
        <v/>
      </c>
      <c r="J21" s="8">
        <f t="shared" si="3"/>
        <v>0</v>
      </c>
      <c r="K21" s="8">
        <f t="shared" si="0"/>
        <v>0</v>
      </c>
      <c r="L21" s="8">
        <f t="shared" si="0"/>
        <v>0</v>
      </c>
      <c r="M21" s="73">
        <f t="shared" si="0"/>
        <v>0</v>
      </c>
      <c r="N21" s="8">
        <f t="shared" si="1"/>
        <v>0</v>
      </c>
      <c r="O21" s="8">
        <f t="shared" si="4"/>
        <v>0</v>
      </c>
      <c r="P21" s="73">
        <f t="shared" si="5"/>
        <v>2</v>
      </c>
    </row>
    <row r="22" spans="1:16" ht="15" thickBot="1">
      <c r="A22" s="86">
        <v>15</v>
      </c>
      <c r="B22" s="69"/>
      <c r="C22" s="69"/>
      <c r="D22" s="70"/>
      <c r="E22" s="69"/>
      <c r="F22" s="69"/>
      <c r="G22" s="87" t="str">
        <f t="shared" si="2"/>
        <v/>
      </c>
      <c r="J22" s="8">
        <f t="shared" si="3"/>
        <v>0</v>
      </c>
      <c r="K22" s="8">
        <f t="shared" si="0"/>
        <v>0</v>
      </c>
      <c r="L22" s="8">
        <f t="shared" si="0"/>
        <v>0</v>
      </c>
      <c r="M22" s="73">
        <f t="shared" si="0"/>
        <v>0</v>
      </c>
      <c r="N22" s="8">
        <f t="shared" si="1"/>
        <v>0</v>
      </c>
      <c r="O22" s="8">
        <f t="shared" si="4"/>
        <v>0</v>
      </c>
      <c r="P22" s="73">
        <f t="shared" si="5"/>
        <v>2</v>
      </c>
    </row>
  </sheetData>
  <mergeCells count="1">
    <mergeCell ref="C5:D5"/>
  </mergeCells>
  <conditionalFormatting sqref="G8:G22">
    <cfRule type="expression" dxfId="62" priority="3">
      <formula>AND(P8&lt;&gt;2,P8=0)</formula>
    </cfRule>
  </conditionalFormatting>
  <conditionalFormatting sqref="G8:G22">
    <cfRule type="expression" dxfId="61" priority="2">
      <formula>P8=1</formula>
    </cfRule>
  </conditionalFormatting>
  <conditionalFormatting sqref="G5">
    <cfRule type="expression" dxfId="60" priority="1">
      <formula>R9&gt;0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22"/>
  <sheetViews>
    <sheetView workbookViewId="0">
      <selection activeCell="E16" sqref="E16"/>
    </sheetView>
  </sheetViews>
  <sheetFormatPr baseColWidth="10" defaultRowHeight="14"/>
  <cols>
    <col min="1" max="1" width="10.83203125" style="8"/>
    <col min="2" max="3" width="25.6640625" style="8" customWidth="1"/>
    <col min="4" max="4" width="20.5" style="8" customWidth="1"/>
    <col min="5" max="6" width="25.6640625" style="8" customWidth="1"/>
    <col min="7" max="7" width="26.83203125" style="8" customWidth="1"/>
    <col min="8" max="8" width="3.83203125" style="8" customWidth="1"/>
    <col min="9" max="9" width="1.1640625" style="8" hidden="1" customWidth="1"/>
    <col min="10" max="15" width="2" style="8" hidden="1" customWidth="1"/>
    <col min="16" max="16" width="8.5" style="8" hidden="1" customWidth="1"/>
    <col min="17" max="17" width="8.1640625" style="8" customWidth="1"/>
    <col min="18" max="18" width="2" style="8" hidden="1" customWidth="1"/>
    <col min="19" max="16384" width="10.83203125" style="8"/>
  </cols>
  <sheetData>
    <row r="1" spans="1:18" ht="15" thickBot="1"/>
    <row r="2" spans="1:18" ht="18" customHeight="1">
      <c r="A2" s="73"/>
      <c r="B2" s="74" t="s">
        <v>59</v>
      </c>
      <c r="C2" s="75">
        <v>21</v>
      </c>
      <c r="D2" s="75"/>
      <c r="E2" s="75"/>
      <c r="F2" s="61" t="s">
        <v>109</v>
      </c>
    </row>
    <row r="3" spans="1:18" ht="18" customHeight="1" thickBot="1">
      <c r="A3" s="73"/>
      <c r="B3" s="76" t="s">
        <v>60</v>
      </c>
      <c r="C3" s="77" t="str">
        <f>VLOOKUP(C2,Help!$A$2:$G$50,3,FALSE)</f>
        <v>SchB M+W 1x</v>
      </c>
      <c r="D3" s="77"/>
      <c r="E3" s="77"/>
      <c r="F3" s="62" t="s">
        <v>108</v>
      </c>
    </row>
    <row r="4" spans="1:18" ht="15" thickBot="1">
      <c r="B4" s="78"/>
      <c r="C4" s="40"/>
    </row>
    <row r="5" spans="1:18" ht="18" customHeight="1" thickBot="1">
      <c r="B5" s="79" t="s">
        <v>62</v>
      </c>
      <c r="C5" s="139" t="str">
        <f>Vereinsdaten!D4</f>
        <v>1.WRC Lia</v>
      </c>
      <c r="D5" s="139"/>
      <c r="E5" s="80" t="s">
        <v>64</v>
      </c>
      <c r="F5" s="81">
        <f>COUNTIF(P8:P22,0)</f>
        <v>3</v>
      </c>
      <c r="G5" s="82" t="str">
        <f>IF(COUNTIF(P8:P22,1),CONCATENATE("(",COUNTIF(P8:P22,1),")"," inkorrekte Eingabe(n)"),"")</f>
        <v/>
      </c>
    </row>
    <row r="6" spans="1:18" ht="15" thickBot="1"/>
    <row r="7" spans="1:18" ht="15" thickBot="1">
      <c r="A7" s="83" t="s">
        <v>61</v>
      </c>
      <c r="B7" s="84" t="s">
        <v>54</v>
      </c>
      <c r="C7" s="84" t="s">
        <v>55</v>
      </c>
      <c r="D7" s="84" t="s">
        <v>56</v>
      </c>
      <c r="E7" s="84" t="s">
        <v>58</v>
      </c>
      <c r="F7" s="84" t="s">
        <v>57</v>
      </c>
      <c r="G7" s="85" t="s">
        <v>75</v>
      </c>
    </row>
    <row r="8" spans="1:18" ht="15" thickBot="1">
      <c r="A8" s="86">
        <v>1</v>
      </c>
      <c r="B8" s="69" t="s">
        <v>111</v>
      </c>
      <c r="C8" s="69" t="s">
        <v>111</v>
      </c>
      <c r="D8" s="70" t="s">
        <v>111</v>
      </c>
      <c r="E8" s="69" t="s">
        <v>111</v>
      </c>
      <c r="F8" s="69" t="s">
        <v>111</v>
      </c>
      <c r="G8" s="87" t="str">
        <f>IF(P8=0,"Korrekte Eingabe",IF(P8=2,"","Inkorrekte Eingabe"))</f>
        <v>Korrekte Eingabe</v>
      </c>
      <c r="J8" s="8">
        <f>IF(B8&lt;&gt;"",1,0)</f>
        <v>1</v>
      </c>
      <c r="K8" s="8">
        <f t="shared" ref="K8:M22" si="0">IF(C8&lt;&gt;"",1,0)</f>
        <v>1</v>
      </c>
      <c r="L8" s="8">
        <f t="shared" si="0"/>
        <v>1</v>
      </c>
      <c r="M8" s="73">
        <f>IF(E8&lt;&gt;"",1,0)</f>
        <v>1</v>
      </c>
      <c r="N8" s="8">
        <f t="shared" ref="N8:N22" si="1">IF(F8&lt;&gt;"",1,0)</f>
        <v>1</v>
      </c>
      <c r="O8" s="8">
        <f>COUNTIF(J8:N8,1)</f>
        <v>5</v>
      </c>
      <c r="P8" s="73">
        <f>IF(AND(O8&gt;0,O8&lt;&gt;5),1,IF(O8=0,2,0))</f>
        <v>0</v>
      </c>
      <c r="Q8" s="73"/>
    </row>
    <row r="9" spans="1:18" ht="15" thickBot="1">
      <c r="A9" s="88">
        <v>2</v>
      </c>
      <c r="B9" s="71" t="s">
        <v>63</v>
      </c>
      <c r="C9" s="71" t="s">
        <v>63</v>
      </c>
      <c r="D9" s="72" t="s">
        <v>63</v>
      </c>
      <c r="E9" s="71" t="s">
        <v>63</v>
      </c>
      <c r="F9" s="71" t="s">
        <v>63</v>
      </c>
      <c r="G9" s="89" t="str">
        <f t="shared" ref="G9:G22" si="2">IF(P9=0,"Korrekte Eingabe",IF(P9=2,"","Inkorrekte Eingabe"))</f>
        <v>Korrekte Eingabe</v>
      </c>
      <c r="J9" s="8">
        <f t="shared" ref="J9:J22" si="3">IF(B9&lt;&gt;"",1,0)</f>
        <v>1</v>
      </c>
      <c r="K9" s="8">
        <f t="shared" si="0"/>
        <v>1</v>
      </c>
      <c r="L9" s="8">
        <f t="shared" si="0"/>
        <v>1</v>
      </c>
      <c r="M9" s="73">
        <f t="shared" si="0"/>
        <v>1</v>
      </c>
      <c r="N9" s="8">
        <f t="shared" si="1"/>
        <v>1</v>
      </c>
      <c r="O9" s="8">
        <f t="shared" ref="O9:O22" si="4">COUNTIF(J9:N9,1)</f>
        <v>5</v>
      </c>
      <c r="P9" s="73">
        <f t="shared" ref="P9:P22" si="5">IF(AND(O9&gt;0,O9&lt;&gt;5),1,IF(O9=0,2,0))</f>
        <v>0</v>
      </c>
      <c r="R9" s="8">
        <f>COUNTIF(P8:P22,1)</f>
        <v>0</v>
      </c>
    </row>
    <row r="10" spans="1:18" ht="15" thickBot="1">
      <c r="A10" s="86">
        <v>3</v>
      </c>
      <c r="B10" s="69" t="s">
        <v>63</v>
      </c>
      <c r="C10" s="69" t="s">
        <v>63</v>
      </c>
      <c r="D10" s="70" t="s">
        <v>63</v>
      </c>
      <c r="E10" s="69" t="s">
        <v>63</v>
      </c>
      <c r="F10" s="69" t="s">
        <v>63</v>
      </c>
      <c r="G10" s="87" t="str">
        <f t="shared" si="2"/>
        <v>Korrekte Eingabe</v>
      </c>
      <c r="J10" s="8">
        <f t="shared" si="3"/>
        <v>1</v>
      </c>
      <c r="K10" s="8">
        <f t="shared" si="0"/>
        <v>1</v>
      </c>
      <c r="L10" s="8">
        <f t="shared" si="0"/>
        <v>1</v>
      </c>
      <c r="M10" s="73">
        <f t="shared" si="0"/>
        <v>1</v>
      </c>
      <c r="N10" s="8">
        <f t="shared" si="1"/>
        <v>1</v>
      </c>
      <c r="O10" s="8">
        <f t="shared" si="4"/>
        <v>5</v>
      </c>
      <c r="P10" s="73">
        <f t="shared" si="5"/>
        <v>0</v>
      </c>
    </row>
    <row r="11" spans="1:18" ht="15" thickBot="1">
      <c r="A11" s="88">
        <v>4</v>
      </c>
      <c r="B11" s="71"/>
      <c r="C11" s="71"/>
      <c r="D11" s="72"/>
      <c r="E11" s="71"/>
      <c r="F11" s="71"/>
      <c r="G11" s="89" t="str">
        <f t="shared" si="2"/>
        <v/>
      </c>
      <c r="J11" s="8">
        <f t="shared" si="3"/>
        <v>0</v>
      </c>
      <c r="K11" s="8">
        <f t="shared" si="0"/>
        <v>0</v>
      </c>
      <c r="L11" s="8">
        <f t="shared" si="0"/>
        <v>0</v>
      </c>
      <c r="M11" s="73">
        <f t="shared" si="0"/>
        <v>0</v>
      </c>
      <c r="N11" s="8">
        <f t="shared" si="1"/>
        <v>0</v>
      </c>
      <c r="O11" s="8">
        <f t="shared" si="4"/>
        <v>0</v>
      </c>
      <c r="P11" s="73">
        <f t="shared" si="5"/>
        <v>2</v>
      </c>
    </row>
    <row r="12" spans="1:18" ht="15" thickBot="1">
      <c r="A12" s="86">
        <v>5</v>
      </c>
      <c r="B12" s="69"/>
      <c r="C12" s="69"/>
      <c r="D12" s="70"/>
      <c r="E12" s="69"/>
      <c r="F12" s="69"/>
      <c r="G12" s="87" t="str">
        <f t="shared" si="2"/>
        <v/>
      </c>
      <c r="J12" s="8">
        <f t="shared" si="3"/>
        <v>0</v>
      </c>
      <c r="K12" s="8">
        <f t="shared" si="0"/>
        <v>0</v>
      </c>
      <c r="L12" s="8">
        <f t="shared" si="0"/>
        <v>0</v>
      </c>
      <c r="M12" s="73">
        <f t="shared" si="0"/>
        <v>0</v>
      </c>
      <c r="N12" s="8">
        <f t="shared" si="1"/>
        <v>0</v>
      </c>
      <c r="O12" s="8">
        <f t="shared" si="4"/>
        <v>0</v>
      </c>
      <c r="P12" s="73">
        <f t="shared" si="5"/>
        <v>2</v>
      </c>
    </row>
    <row r="13" spans="1:18" ht="15" thickBot="1">
      <c r="A13" s="88">
        <v>6</v>
      </c>
      <c r="B13" s="71"/>
      <c r="C13" s="71"/>
      <c r="D13" s="72"/>
      <c r="E13" s="71"/>
      <c r="F13" s="71"/>
      <c r="G13" s="89" t="str">
        <f t="shared" si="2"/>
        <v/>
      </c>
      <c r="J13" s="8">
        <f t="shared" si="3"/>
        <v>0</v>
      </c>
      <c r="K13" s="8">
        <f t="shared" si="0"/>
        <v>0</v>
      </c>
      <c r="L13" s="8">
        <f t="shared" si="0"/>
        <v>0</v>
      </c>
      <c r="M13" s="73">
        <f t="shared" si="0"/>
        <v>0</v>
      </c>
      <c r="N13" s="8">
        <f t="shared" si="1"/>
        <v>0</v>
      </c>
      <c r="O13" s="8">
        <f t="shared" si="4"/>
        <v>0</v>
      </c>
      <c r="P13" s="73">
        <f t="shared" si="5"/>
        <v>2</v>
      </c>
    </row>
    <row r="14" spans="1:18" ht="15" thickBot="1">
      <c r="A14" s="86">
        <v>7</v>
      </c>
      <c r="B14" s="69"/>
      <c r="C14" s="69"/>
      <c r="D14" s="70"/>
      <c r="E14" s="69"/>
      <c r="F14" s="69"/>
      <c r="G14" s="87" t="str">
        <f t="shared" si="2"/>
        <v/>
      </c>
      <c r="J14" s="8">
        <f t="shared" si="3"/>
        <v>0</v>
      </c>
      <c r="K14" s="8">
        <f t="shared" si="0"/>
        <v>0</v>
      </c>
      <c r="L14" s="8">
        <f t="shared" si="0"/>
        <v>0</v>
      </c>
      <c r="M14" s="73">
        <f t="shared" si="0"/>
        <v>0</v>
      </c>
      <c r="N14" s="8">
        <f t="shared" si="1"/>
        <v>0</v>
      </c>
      <c r="O14" s="8">
        <f t="shared" si="4"/>
        <v>0</v>
      </c>
      <c r="P14" s="73">
        <f t="shared" si="5"/>
        <v>2</v>
      </c>
    </row>
    <row r="15" spans="1:18" ht="15" thickBot="1">
      <c r="A15" s="88">
        <v>8</v>
      </c>
      <c r="B15" s="71"/>
      <c r="C15" s="71"/>
      <c r="D15" s="72"/>
      <c r="E15" s="71"/>
      <c r="F15" s="71"/>
      <c r="G15" s="89" t="str">
        <f t="shared" si="2"/>
        <v/>
      </c>
      <c r="J15" s="8">
        <f t="shared" si="3"/>
        <v>0</v>
      </c>
      <c r="K15" s="8">
        <f t="shared" si="0"/>
        <v>0</v>
      </c>
      <c r="L15" s="8">
        <f t="shared" si="0"/>
        <v>0</v>
      </c>
      <c r="M15" s="73">
        <f t="shared" si="0"/>
        <v>0</v>
      </c>
      <c r="N15" s="8">
        <f t="shared" si="1"/>
        <v>0</v>
      </c>
      <c r="O15" s="8">
        <f t="shared" si="4"/>
        <v>0</v>
      </c>
      <c r="P15" s="73">
        <f t="shared" si="5"/>
        <v>2</v>
      </c>
    </row>
    <row r="16" spans="1:18" ht="15" thickBot="1">
      <c r="A16" s="86">
        <v>9</v>
      </c>
      <c r="B16" s="69"/>
      <c r="C16" s="69"/>
      <c r="D16" s="70"/>
      <c r="E16" s="69"/>
      <c r="F16" s="69"/>
      <c r="G16" s="87" t="str">
        <f t="shared" si="2"/>
        <v/>
      </c>
      <c r="J16" s="8">
        <f t="shared" si="3"/>
        <v>0</v>
      </c>
      <c r="K16" s="8">
        <f t="shared" si="0"/>
        <v>0</v>
      </c>
      <c r="L16" s="8">
        <f t="shared" si="0"/>
        <v>0</v>
      </c>
      <c r="M16" s="73">
        <f t="shared" si="0"/>
        <v>0</v>
      </c>
      <c r="N16" s="8">
        <f t="shared" si="1"/>
        <v>0</v>
      </c>
      <c r="O16" s="8">
        <f t="shared" si="4"/>
        <v>0</v>
      </c>
      <c r="P16" s="73">
        <f t="shared" si="5"/>
        <v>2</v>
      </c>
    </row>
    <row r="17" spans="1:16" ht="15" thickBot="1">
      <c r="A17" s="88">
        <v>10</v>
      </c>
      <c r="B17" s="71"/>
      <c r="C17" s="71"/>
      <c r="D17" s="72"/>
      <c r="E17" s="71"/>
      <c r="F17" s="71"/>
      <c r="G17" s="89" t="str">
        <f t="shared" si="2"/>
        <v/>
      </c>
      <c r="J17" s="8">
        <f t="shared" si="3"/>
        <v>0</v>
      </c>
      <c r="K17" s="8">
        <f t="shared" si="0"/>
        <v>0</v>
      </c>
      <c r="L17" s="8">
        <f t="shared" si="0"/>
        <v>0</v>
      </c>
      <c r="M17" s="73">
        <f t="shared" si="0"/>
        <v>0</v>
      </c>
      <c r="N17" s="8">
        <f t="shared" si="1"/>
        <v>0</v>
      </c>
      <c r="O17" s="8">
        <f t="shared" si="4"/>
        <v>0</v>
      </c>
      <c r="P17" s="73">
        <f t="shared" si="5"/>
        <v>2</v>
      </c>
    </row>
    <row r="18" spans="1:16" ht="15" thickBot="1">
      <c r="A18" s="86">
        <v>11</v>
      </c>
      <c r="B18" s="69"/>
      <c r="C18" s="69"/>
      <c r="D18" s="70"/>
      <c r="E18" s="69"/>
      <c r="F18" s="69"/>
      <c r="G18" s="87" t="str">
        <f t="shared" si="2"/>
        <v/>
      </c>
      <c r="J18" s="8">
        <f t="shared" si="3"/>
        <v>0</v>
      </c>
      <c r="K18" s="8">
        <f t="shared" si="0"/>
        <v>0</v>
      </c>
      <c r="L18" s="8">
        <f t="shared" si="0"/>
        <v>0</v>
      </c>
      <c r="M18" s="73">
        <f t="shared" si="0"/>
        <v>0</v>
      </c>
      <c r="N18" s="8">
        <f t="shared" si="1"/>
        <v>0</v>
      </c>
      <c r="O18" s="8">
        <f t="shared" si="4"/>
        <v>0</v>
      </c>
      <c r="P18" s="73">
        <f t="shared" si="5"/>
        <v>2</v>
      </c>
    </row>
    <row r="19" spans="1:16" ht="15" thickBot="1">
      <c r="A19" s="88">
        <v>12</v>
      </c>
      <c r="B19" s="71"/>
      <c r="C19" s="71"/>
      <c r="D19" s="72"/>
      <c r="E19" s="71"/>
      <c r="F19" s="71"/>
      <c r="G19" s="89" t="str">
        <f t="shared" si="2"/>
        <v/>
      </c>
      <c r="J19" s="8">
        <f t="shared" si="3"/>
        <v>0</v>
      </c>
      <c r="K19" s="8">
        <f t="shared" si="0"/>
        <v>0</v>
      </c>
      <c r="L19" s="8">
        <f t="shared" si="0"/>
        <v>0</v>
      </c>
      <c r="M19" s="73">
        <f t="shared" si="0"/>
        <v>0</v>
      </c>
      <c r="N19" s="8">
        <f t="shared" si="1"/>
        <v>0</v>
      </c>
      <c r="O19" s="8">
        <f t="shared" si="4"/>
        <v>0</v>
      </c>
      <c r="P19" s="73">
        <f t="shared" si="5"/>
        <v>2</v>
      </c>
    </row>
    <row r="20" spans="1:16" ht="15" thickBot="1">
      <c r="A20" s="86">
        <v>13</v>
      </c>
      <c r="B20" s="69"/>
      <c r="C20" s="69"/>
      <c r="D20" s="70"/>
      <c r="E20" s="69"/>
      <c r="F20" s="69"/>
      <c r="G20" s="87" t="str">
        <f t="shared" si="2"/>
        <v/>
      </c>
      <c r="J20" s="8">
        <f t="shared" si="3"/>
        <v>0</v>
      </c>
      <c r="K20" s="8">
        <f t="shared" si="0"/>
        <v>0</v>
      </c>
      <c r="L20" s="8">
        <f t="shared" si="0"/>
        <v>0</v>
      </c>
      <c r="M20" s="73">
        <f t="shared" si="0"/>
        <v>0</v>
      </c>
      <c r="N20" s="8">
        <f t="shared" si="1"/>
        <v>0</v>
      </c>
      <c r="O20" s="8">
        <f t="shared" si="4"/>
        <v>0</v>
      </c>
      <c r="P20" s="73">
        <f t="shared" si="5"/>
        <v>2</v>
      </c>
    </row>
    <row r="21" spans="1:16" ht="15" thickBot="1">
      <c r="A21" s="88">
        <v>14</v>
      </c>
      <c r="B21" s="71"/>
      <c r="C21" s="71"/>
      <c r="D21" s="72"/>
      <c r="E21" s="71"/>
      <c r="F21" s="71"/>
      <c r="G21" s="89" t="str">
        <f t="shared" si="2"/>
        <v/>
      </c>
      <c r="J21" s="8">
        <f t="shared" si="3"/>
        <v>0</v>
      </c>
      <c r="K21" s="8">
        <f t="shared" si="0"/>
        <v>0</v>
      </c>
      <c r="L21" s="8">
        <f t="shared" si="0"/>
        <v>0</v>
      </c>
      <c r="M21" s="73">
        <f t="shared" si="0"/>
        <v>0</v>
      </c>
      <c r="N21" s="8">
        <f t="shared" si="1"/>
        <v>0</v>
      </c>
      <c r="O21" s="8">
        <f t="shared" si="4"/>
        <v>0</v>
      </c>
      <c r="P21" s="73">
        <f t="shared" si="5"/>
        <v>2</v>
      </c>
    </row>
    <row r="22" spans="1:16" ht="15" thickBot="1">
      <c r="A22" s="86">
        <v>15</v>
      </c>
      <c r="B22" s="69"/>
      <c r="C22" s="69"/>
      <c r="D22" s="70"/>
      <c r="E22" s="69"/>
      <c r="F22" s="69"/>
      <c r="G22" s="87" t="str">
        <f t="shared" si="2"/>
        <v/>
      </c>
      <c r="J22" s="8">
        <f t="shared" si="3"/>
        <v>0</v>
      </c>
      <c r="K22" s="8">
        <f t="shared" si="0"/>
        <v>0</v>
      </c>
      <c r="L22" s="8">
        <f t="shared" si="0"/>
        <v>0</v>
      </c>
      <c r="M22" s="73">
        <f t="shared" si="0"/>
        <v>0</v>
      </c>
      <c r="N22" s="8">
        <f t="shared" si="1"/>
        <v>0</v>
      </c>
      <c r="O22" s="8">
        <f t="shared" si="4"/>
        <v>0</v>
      </c>
      <c r="P22" s="73">
        <f t="shared" si="5"/>
        <v>2</v>
      </c>
    </row>
  </sheetData>
  <mergeCells count="1">
    <mergeCell ref="C5:D5"/>
  </mergeCells>
  <conditionalFormatting sqref="G8:G22">
    <cfRule type="expression" dxfId="59" priority="3">
      <formula>AND(P8&lt;&gt;2,P8=0)</formula>
    </cfRule>
  </conditionalFormatting>
  <conditionalFormatting sqref="G8:G22">
    <cfRule type="expression" dxfId="58" priority="2">
      <formula>P8=1</formula>
    </cfRule>
  </conditionalFormatting>
  <conditionalFormatting sqref="G5">
    <cfRule type="expression" dxfId="57" priority="1">
      <formula>R9&gt;0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22"/>
  <sheetViews>
    <sheetView workbookViewId="0">
      <selection activeCell="E18" sqref="E18"/>
    </sheetView>
  </sheetViews>
  <sheetFormatPr baseColWidth="10" defaultRowHeight="14"/>
  <cols>
    <col min="1" max="1" width="10.83203125" style="8"/>
    <col min="2" max="3" width="25.6640625" style="8" customWidth="1"/>
    <col min="4" max="4" width="20.5" style="8" customWidth="1"/>
    <col min="5" max="6" width="25.6640625" style="8" customWidth="1"/>
    <col min="7" max="7" width="26.83203125" style="8" customWidth="1"/>
    <col min="8" max="8" width="3.83203125" style="8" customWidth="1"/>
    <col min="9" max="9" width="1.1640625" style="8" hidden="1" customWidth="1"/>
    <col min="10" max="15" width="2" style="8" hidden="1" customWidth="1"/>
    <col min="16" max="16" width="8.5" style="8" hidden="1" customWidth="1"/>
    <col min="17" max="17" width="8.1640625" style="8" customWidth="1"/>
    <col min="18" max="18" width="2" style="8" hidden="1" customWidth="1"/>
    <col min="19" max="16384" width="10.83203125" style="8"/>
  </cols>
  <sheetData>
    <row r="1" spans="1:18" ht="15" thickBot="1"/>
    <row r="2" spans="1:18" ht="18" customHeight="1">
      <c r="A2" s="73"/>
      <c r="B2" s="74" t="s">
        <v>59</v>
      </c>
      <c r="C2" s="75">
        <v>22</v>
      </c>
      <c r="D2" s="75"/>
      <c r="E2" s="75"/>
      <c r="F2" s="61" t="s">
        <v>109</v>
      </c>
    </row>
    <row r="3" spans="1:18" ht="18" customHeight="1" thickBot="1">
      <c r="A3" s="73"/>
      <c r="B3" s="76" t="s">
        <v>60</v>
      </c>
      <c r="C3" s="77" t="str">
        <f>VLOOKUP(C2,Help!$A$2:$G$50,3,FALSE)</f>
        <v>LJM-A 1x</v>
      </c>
      <c r="D3" s="77"/>
      <c r="E3" s="77"/>
      <c r="F3" s="62" t="s">
        <v>108</v>
      </c>
    </row>
    <row r="4" spans="1:18" ht="15" thickBot="1">
      <c r="B4" s="78"/>
      <c r="C4" s="40"/>
    </row>
    <row r="5" spans="1:18" ht="18" customHeight="1" thickBot="1">
      <c r="B5" s="79" t="s">
        <v>62</v>
      </c>
      <c r="C5" s="139" t="str">
        <f>Vereinsdaten!D4</f>
        <v>1.WRC Lia</v>
      </c>
      <c r="D5" s="139"/>
      <c r="E5" s="80" t="s">
        <v>64</v>
      </c>
      <c r="F5" s="81">
        <f>COUNTIF(P8:P22,0)</f>
        <v>2</v>
      </c>
      <c r="G5" s="82" t="str">
        <f>IF(COUNTIF(P8:P22,1),CONCATENATE("(",COUNTIF(P8:P22,1),")"," inkorrekte Eingabe(n)"),"")</f>
        <v/>
      </c>
    </row>
    <row r="6" spans="1:18" ht="15" thickBot="1"/>
    <row r="7" spans="1:18" ht="15" thickBot="1">
      <c r="A7" s="83" t="s">
        <v>61</v>
      </c>
      <c r="B7" s="84" t="s">
        <v>54</v>
      </c>
      <c r="C7" s="84" t="s">
        <v>55</v>
      </c>
      <c r="D7" s="84" t="s">
        <v>56</v>
      </c>
      <c r="E7" s="84" t="s">
        <v>58</v>
      </c>
      <c r="F7" s="84" t="s">
        <v>57</v>
      </c>
      <c r="G7" s="85" t="s">
        <v>75</v>
      </c>
    </row>
    <row r="8" spans="1:18" ht="15" thickBot="1">
      <c r="A8" s="86">
        <v>1</v>
      </c>
      <c r="B8" s="69" t="s">
        <v>111</v>
      </c>
      <c r="C8" s="69" t="s">
        <v>111</v>
      </c>
      <c r="D8" s="70" t="s">
        <v>111</v>
      </c>
      <c r="E8" s="69" t="s">
        <v>111</v>
      </c>
      <c r="F8" s="69" t="s">
        <v>111</v>
      </c>
      <c r="G8" s="87" t="str">
        <f>IF(P8=0,"Korrekte Eingabe",IF(P8=2,"","Inkorrekte Eingabe"))</f>
        <v>Korrekte Eingabe</v>
      </c>
      <c r="J8" s="8">
        <f>IF(B8&lt;&gt;"",1,0)</f>
        <v>1</v>
      </c>
      <c r="K8" s="8">
        <f t="shared" ref="K8:M22" si="0">IF(C8&lt;&gt;"",1,0)</f>
        <v>1</v>
      </c>
      <c r="L8" s="8">
        <f t="shared" si="0"/>
        <v>1</v>
      </c>
      <c r="M8" s="73">
        <f>IF(E8&lt;&gt;"",1,0)</f>
        <v>1</v>
      </c>
      <c r="N8" s="8">
        <f t="shared" ref="N8:N22" si="1">IF(F8&lt;&gt;"",1,0)</f>
        <v>1</v>
      </c>
      <c r="O8" s="8">
        <f>COUNTIF(J8:N8,1)</f>
        <v>5</v>
      </c>
      <c r="P8" s="73">
        <f>IF(AND(O8&gt;0,O8&lt;&gt;5),1,IF(O8=0,2,0))</f>
        <v>0</v>
      </c>
      <c r="Q8" s="73"/>
    </row>
    <row r="9" spans="1:18" ht="15" thickBot="1">
      <c r="A9" s="88">
        <v>2</v>
      </c>
      <c r="B9" s="71" t="s">
        <v>63</v>
      </c>
      <c r="C9" s="71" t="s">
        <v>63</v>
      </c>
      <c r="D9" s="72" t="s">
        <v>63</v>
      </c>
      <c r="E9" s="71" t="s">
        <v>63</v>
      </c>
      <c r="F9" s="71" t="s">
        <v>63</v>
      </c>
      <c r="G9" s="89" t="str">
        <f t="shared" ref="G9:G22" si="2">IF(P9=0,"Korrekte Eingabe",IF(P9=2,"","Inkorrekte Eingabe"))</f>
        <v>Korrekte Eingabe</v>
      </c>
      <c r="J9" s="8">
        <f t="shared" ref="J9:J22" si="3">IF(B9&lt;&gt;"",1,0)</f>
        <v>1</v>
      </c>
      <c r="K9" s="8">
        <f t="shared" si="0"/>
        <v>1</v>
      </c>
      <c r="L9" s="8">
        <f t="shared" si="0"/>
        <v>1</v>
      </c>
      <c r="M9" s="73">
        <f t="shared" si="0"/>
        <v>1</v>
      </c>
      <c r="N9" s="8">
        <f t="shared" si="1"/>
        <v>1</v>
      </c>
      <c r="O9" s="8">
        <f t="shared" ref="O9:O22" si="4">COUNTIF(J9:N9,1)</f>
        <v>5</v>
      </c>
      <c r="P9" s="73">
        <f t="shared" ref="P9:P22" si="5">IF(AND(O9&gt;0,O9&lt;&gt;5),1,IF(O9=0,2,0))</f>
        <v>0</v>
      </c>
      <c r="R9" s="8">
        <f>COUNTIF(P8:P22,1)</f>
        <v>0</v>
      </c>
    </row>
    <row r="10" spans="1:18" ht="15" thickBot="1">
      <c r="A10" s="86">
        <v>3</v>
      </c>
      <c r="B10" s="69"/>
      <c r="C10" s="69"/>
      <c r="D10" s="70"/>
      <c r="E10" s="69"/>
      <c r="F10" s="69"/>
      <c r="G10" s="87" t="str">
        <f t="shared" si="2"/>
        <v/>
      </c>
      <c r="J10" s="8">
        <f t="shared" si="3"/>
        <v>0</v>
      </c>
      <c r="K10" s="8">
        <f t="shared" si="0"/>
        <v>0</v>
      </c>
      <c r="L10" s="8">
        <f t="shared" si="0"/>
        <v>0</v>
      </c>
      <c r="M10" s="73">
        <f t="shared" si="0"/>
        <v>0</v>
      </c>
      <c r="N10" s="8">
        <f t="shared" si="1"/>
        <v>0</v>
      </c>
      <c r="O10" s="8">
        <f t="shared" si="4"/>
        <v>0</v>
      </c>
      <c r="P10" s="73">
        <f t="shared" si="5"/>
        <v>2</v>
      </c>
    </row>
    <row r="11" spans="1:18" ht="15" thickBot="1">
      <c r="A11" s="88">
        <v>4</v>
      </c>
      <c r="B11" s="71"/>
      <c r="C11" s="71"/>
      <c r="D11" s="72"/>
      <c r="E11" s="71"/>
      <c r="F11" s="71"/>
      <c r="G11" s="89" t="str">
        <f t="shared" si="2"/>
        <v/>
      </c>
      <c r="J11" s="8">
        <f t="shared" si="3"/>
        <v>0</v>
      </c>
      <c r="K11" s="8">
        <f t="shared" si="0"/>
        <v>0</v>
      </c>
      <c r="L11" s="8">
        <f t="shared" si="0"/>
        <v>0</v>
      </c>
      <c r="M11" s="73">
        <f t="shared" si="0"/>
        <v>0</v>
      </c>
      <c r="N11" s="8">
        <f t="shared" si="1"/>
        <v>0</v>
      </c>
      <c r="O11" s="8">
        <f t="shared" si="4"/>
        <v>0</v>
      </c>
      <c r="P11" s="73">
        <f t="shared" si="5"/>
        <v>2</v>
      </c>
    </row>
    <row r="12" spans="1:18" ht="15" thickBot="1">
      <c r="A12" s="86">
        <v>5</v>
      </c>
      <c r="B12" s="69"/>
      <c r="C12" s="69"/>
      <c r="D12" s="70"/>
      <c r="E12" s="69"/>
      <c r="F12" s="69"/>
      <c r="G12" s="87" t="str">
        <f t="shared" si="2"/>
        <v/>
      </c>
      <c r="J12" s="8">
        <f t="shared" si="3"/>
        <v>0</v>
      </c>
      <c r="K12" s="8">
        <f t="shared" si="0"/>
        <v>0</v>
      </c>
      <c r="L12" s="8">
        <f t="shared" si="0"/>
        <v>0</v>
      </c>
      <c r="M12" s="73">
        <f t="shared" si="0"/>
        <v>0</v>
      </c>
      <c r="N12" s="8">
        <f t="shared" si="1"/>
        <v>0</v>
      </c>
      <c r="O12" s="8">
        <f t="shared" si="4"/>
        <v>0</v>
      </c>
      <c r="P12" s="73">
        <f t="shared" si="5"/>
        <v>2</v>
      </c>
    </row>
    <row r="13" spans="1:18" ht="15" thickBot="1">
      <c r="A13" s="88">
        <v>6</v>
      </c>
      <c r="B13" s="71"/>
      <c r="C13" s="71"/>
      <c r="D13" s="72"/>
      <c r="E13" s="71"/>
      <c r="F13" s="71"/>
      <c r="G13" s="89" t="str">
        <f t="shared" si="2"/>
        <v/>
      </c>
      <c r="J13" s="8">
        <f t="shared" si="3"/>
        <v>0</v>
      </c>
      <c r="K13" s="8">
        <f t="shared" si="0"/>
        <v>0</v>
      </c>
      <c r="L13" s="8">
        <f t="shared" si="0"/>
        <v>0</v>
      </c>
      <c r="M13" s="73">
        <f t="shared" si="0"/>
        <v>0</v>
      </c>
      <c r="N13" s="8">
        <f t="shared" si="1"/>
        <v>0</v>
      </c>
      <c r="O13" s="8">
        <f t="shared" si="4"/>
        <v>0</v>
      </c>
      <c r="P13" s="73">
        <f t="shared" si="5"/>
        <v>2</v>
      </c>
    </row>
    <row r="14" spans="1:18" ht="15" thickBot="1">
      <c r="A14" s="86">
        <v>7</v>
      </c>
      <c r="B14" s="69"/>
      <c r="C14" s="69"/>
      <c r="D14" s="70"/>
      <c r="E14" s="69"/>
      <c r="F14" s="69"/>
      <c r="G14" s="87" t="str">
        <f t="shared" si="2"/>
        <v/>
      </c>
      <c r="J14" s="8">
        <f t="shared" si="3"/>
        <v>0</v>
      </c>
      <c r="K14" s="8">
        <f t="shared" si="0"/>
        <v>0</v>
      </c>
      <c r="L14" s="8">
        <f t="shared" si="0"/>
        <v>0</v>
      </c>
      <c r="M14" s="73">
        <f t="shared" si="0"/>
        <v>0</v>
      </c>
      <c r="N14" s="8">
        <f t="shared" si="1"/>
        <v>0</v>
      </c>
      <c r="O14" s="8">
        <f t="shared" si="4"/>
        <v>0</v>
      </c>
      <c r="P14" s="73">
        <f t="shared" si="5"/>
        <v>2</v>
      </c>
    </row>
    <row r="15" spans="1:18" ht="15" thickBot="1">
      <c r="A15" s="88">
        <v>8</v>
      </c>
      <c r="B15" s="71"/>
      <c r="C15" s="71"/>
      <c r="D15" s="72"/>
      <c r="E15" s="71"/>
      <c r="F15" s="71"/>
      <c r="G15" s="89" t="str">
        <f t="shared" si="2"/>
        <v/>
      </c>
      <c r="J15" s="8">
        <f t="shared" si="3"/>
        <v>0</v>
      </c>
      <c r="K15" s="8">
        <f t="shared" si="0"/>
        <v>0</v>
      </c>
      <c r="L15" s="8">
        <f t="shared" si="0"/>
        <v>0</v>
      </c>
      <c r="M15" s="73">
        <f t="shared" si="0"/>
        <v>0</v>
      </c>
      <c r="N15" s="8">
        <f t="shared" si="1"/>
        <v>0</v>
      </c>
      <c r="O15" s="8">
        <f t="shared" si="4"/>
        <v>0</v>
      </c>
      <c r="P15" s="73">
        <f t="shared" si="5"/>
        <v>2</v>
      </c>
    </row>
    <row r="16" spans="1:18" ht="15" thickBot="1">
      <c r="A16" s="86">
        <v>9</v>
      </c>
      <c r="B16" s="69"/>
      <c r="C16" s="69"/>
      <c r="D16" s="70"/>
      <c r="E16" s="69"/>
      <c r="F16" s="69"/>
      <c r="G16" s="87" t="str">
        <f t="shared" si="2"/>
        <v/>
      </c>
      <c r="J16" s="8">
        <f t="shared" si="3"/>
        <v>0</v>
      </c>
      <c r="K16" s="8">
        <f t="shared" si="0"/>
        <v>0</v>
      </c>
      <c r="L16" s="8">
        <f t="shared" si="0"/>
        <v>0</v>
      </c>
      <c r="M16" s="73">
        <f t="shared" si="0"/>
        <v>0</v>
      </c>
      <c r="N16" s="8">
        <f t="shared" si="1"/>
        <v>0</v>
      </c>
      <c r="O16" s="8">
        <f t="shared" si="4"/>
        <v>0</v>
      </c>
      <c r="P16" s="73">
        <f t="shared" si="5"/>
        <v>2</v>
      </c>
    </row>
    <row r="17" spans="1:16" ht="15" thickBot="1">
      <c r="A17" s="88">
        <v>10</v>
      </c>
      <c r="B17" s="71"/>
      <c r="C17" s="71"/>
      <c r="D17" s="72"/>
      <c r="E17" s="71"/>
      <c r="F17" s="71"/>
      <c r="G17" s="89" t="str">
        <f t="shared" si="2"/>
        <v/>
      </c>
      <c r="J17" s="8">
        <f t="shared" si="3"/>
        <v>0</v>
      </c>
      <c r="K17" s="8">
        <f t="shared" si="0"/>
        <v>0</v>
      </c>
      <c r="L17" s="8">
        <f t="shared" si="0"/>
        <v>0</v>
      </c>
      <c r="M17" s="73">
        <f t="shared" si="0"/>
        <v>0</v>
      </c>
      <c r="N17" s="8">
        <f t="shared" si="1"/>
        <v>0</v>
      </c>
      <c r="O17" s="8">
        <f t="shared" si="4"/>
        <v>0</v>
      </c>
      <c r="P17" s="73">
        <f t="shared" si="5"/>
        <v>2</v>
      </c>
    </row>
    <row r="18" spans="1:16" ht="15" thickBot="1">
      <c r="A18" s="86">
        <v>11</v>
      </c>
      <c r="B18" s="69"/>
      <c r="C18" s="69"/>
      <c r="D18" s="70"/>
      <c r="E18" s="69"/>
      <c r="F18" s="69"/>
      <c r="G18" s="87" t="str">
        <f t="shared" si="2"/>
        <v/>
      </c>
      <c r="J18" s="8">
        <f t="shared" si="3"/>
        <v>0</v>
      </c>
      <c r="K18" s="8">
        <f t="shared" si="0"/>
        <v>0</v>
      </c>
      <c r="L18" s="8">
        <f t="shared" si="0"/>
        <v>0</v>
      </c>
      <c r="M18" s="73">
        <f t="shared" si="0"/>
        <v>0</v>
      </c>
      <c r="N18" s="8">
        <f t="shared" si="1"/>
        <v>0</v>
      </c>
      <c r="O18" s="8">
        <f t="shared" si="4"/>
        <v>0</v>
      </c>
      <c r="P18" s="73">
        <f t="shared" si="5"/>
        <v>2</v>
      </c>
    </row>
    <row r="19" spans="1:16" ht="15" thickBot="1">
      <c r="A19" s="88">
        <v>12</v>
      </c>
      <c r="B19" s="71"/>
      <c r="C19" s="71"/>
      <c r="D19" s="72"/>
      <c r="E19" s="71"/>
      <c r="F19" s="71"/>
      <c r="G19" s="89" t="str">
        <f t="shared" si="2"/>
        <v/>
      </c>
      <c r="J19" s="8">
        <f t="shared" si="3"/>
        <v>0</v>
      </c>
      <c r="K19" s="8">
        <f t="shared" si="0"/>
        <v>0</v>
      </c>
      <c r="L19" s="8">
        <f t="shared" si="0"/>
        <v>0</v>
      </c>
      <c r="M19" s="73">
        <f t="shared" si="0"/>
        <v>0</v>
      </c>
      <c r="N19" s="8">
        <f t="shared" si="1"/>
        <v>0</v>
      </c>
      <c r="O19" s="8">
        <f t="shared" si="4"/>
        <v>0</v>
      </c>
      <c r="P19" s="73">
        <f t="shared" si="5"/>
        <v>2</v>
      </c>
    </row>
    <row r="20" spans="1:16" ht="15" thickBot="1">
      <c r="A20" s="86">
        <v>13</v>
      </c>
      <c r="B20" s="69"/>
      <c r="C20" s="69"/>
      <c r="D20" s="70"/>
      <c r="E20" s="69"/>
      <c r="F20" s="69"/>
      <c r="G20" s="87" t="str">
        <f t="shared" si="2"/>
        <v/>
      </c>
      <c r="J20" s="8">
        <f t="shared" si="3"/>
        <v>0</v>
      </c>
      <c r="K20" s="8">
        <f t="shared" si="0"/>
        <v>0</v>
      </c>
      <c r="L20" s="8">
        <f t="shared" si="0"/>
        <v>0</v>
      </c>
      <c r="M20" s="73">
        <f t="shared" si="0"/>
        <v>0</v>
      </c>
      <c r="N20" s="8">
        <f t="shared" si="1"/>
        <v>0</v>
      </c>
      <c r="O20" s="8">
        <f t="shared" si="4"/>
        <v>0</v>
      </c>
      <c r="P20" s="73">
        <f t="shared" si="5"/>
        <v>2</v>
      </c>
    </row>
    <row r="21" spans="1:16" ht="15" thickBot="1">
      <c r="A21" s="88">
        <v>14</v>
      </c>
      <c r="B21" s="71"/>
      <c r="C21" s="71"/>
      <c r="D21" s="72"/>
      <c r="E21" s="71"/>
      <c r="F21" s="71"/>
      <c r="G21" s="89" t="str">
        <f t="shared" si="2"/>
        <v/>
      </c>
      <c r="J21" s="8">
        <f t="shared" si="3"/>
        <v>0</v>
      </c>
      <c r="K21" s="8">
        <f t="shared" si="0"/>
        <v>0</v>
      </c>
      <c r="L21" s="8">
        <f t="shared" si="0"/>
        <v>0</v>
      </c>
      <c r="M21" s="73">
        <f t="shared" si="0"/>
        <v>0</v>
      </c>
      <c r="N21" s="8">
        <f t="shared" si="1"/>
        <v>0</v>
      </c>
      <c r="O21" s="8">
        <f t="shared" si="4"/>
        <v>0</v>
      </c>
      <c r="P21" s="73">
        <f t="shared" si="5"/>
        <v>2</v>
      </c>
    </row>
    <row r="22" spans="1:16" ht="15" thickBot="1">
      <c r="A22" s="86">
        <v>15</v>
      </c>
      <c r="B22" s="69"/>
      <c r="C22" s="69"/>
      <c r="D22" s="70"/>
      <c r="E22" s="69"/>
      <c r="F22" s="69"/>
      <c r="G22" s="87" t="str">
        <f t="shared" si="2"/>
        <v/>
      </c>
      <c r="J22" s="8">
        <f t="shared" si="3"/>
        <v>0</v>
      </c>
      <c r="K22" s="8">
        <f t="shared" si="0"/>
        <v>0</v>
      </c>
      <c r="L22" s="8">
        <f t="shared" si="0"/>
        <v>0</v>
      </c>
      <c r="M22" s="73">
        <f t="shared" si="0"/>
        <v>0</v>
      </c>
      <c r="N22" s="8">
        <f t="shared" si="1"/>
        <v>0</v>
      </c>
      <c r="O22" s="8">
        <f t="shared" si="4"/>
        <v>0</v>
      </c>
      <c r="P22" s="73">
        <f t="shared" si="5"/>
        <v>2</v>
      </c>
    </row>
  </sheetData>
  <mergeCells count="1">
    <mergeCell ref="C5:D5"/>
  </mergeCells>
  <conditionalFormatting sqref="G8:G22">
    <cfRule type="expression" dxfId="56" priority="3">
      <formula>AND(P8&lt;&gt;2,P8=0)</formula>
    </cfRule>
  </conditionalFormatting>
  <conditionalFormatting sqref="G8:G22">
    <cfRule type="expression" dxfId="55" priority="2">
      <formula>P8=1</formula>
    </cfRule>
  </conditionalFormatting>
  <conditionalFormatting sqref="G5">
    <cfRule type="expression" dxfId="54" priority="1">
      <formula>R9&gt;0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47"/>
  <sheetViews>
    <sheetView workbookViewId="0">
      <selection activeCell="F43" sqref="F43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5" width="2" bestFit="1" customWidth="1"/>
    <col min="16" max="16" width="3" bestFit="1" customWidth="1"/>
    <col min="17" max="18" width="2" bestFit="1" customWidth="1"/>
  </cols>
  <sheetData>
    <row r="1" spans="1:18" ht="15" thickBot="1"/>
    <row r="2" spans="1:18" ht="18" customHeight="1">
      <c r="A2" s="6"/>
      <c r="B2" s="27" t="s">
        <v>59</v>
      </c>
      <c r="C2" s="22">
        <v>23</v>
      </c>
      <c r="D2" s="22"/>
      <c r="E2" s="22"/>
      <c r="F2" s="61" t="s">
        <v>109</v>
      </c>
    </row>
    <row r="3" spans="1:18" ht="18" customHeight="1" thickBot="1">
      <c r="A3" s="6"/>
      <c r="B3" s="28" t="s">
        <v>60</v>
      </c>
      <c r="C3" s="23" t="str">
        <f>VLOOKUP(C2,Help!$A$2:$G$50,3,FALSE)</f>
        <v>MM AX, A-F 4x</v>
      </c>
      <c r="D3" s="23"/>
      <c r="E3" s="23"/>
      <c r="F3" s="62" t="s">
        <v>108</v>
      </c>
    </row>
    <row r="4" spans="1:18" ht="15" thickBot="1">
      <c r="B4" s="7"/>
      <c r="C4" s="2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COUNTIF(P8:P69,20)</f>
        <v>7</v>
      </c>
      <c r="G5" s="60" t="str">
        <f>IF(COUNTIF(Q8:Q47,1),CONCATENATE("(",COUNTIF(Q8:Q47,1),")","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63" t="s">
        <v>63</v>
      </c>
      <c r="C8" s="63" t="s">
        <v>63</v>
      </c>
      <c r="D8" s="64" t="s">
        <v>63</v>
      </c>
      <c r="E8" s="141" t="s">
        <v>63</v>
      </c>
      <c r="F8" s="63" t="s">
        <v>63</v>
      </c>
      <c r="G8" s="134" t="str">
        <f>IF(AND(P8&gt;0,P8&lt;&gt;20),"Inkorrekte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99">
        <f>IF(E8&lt;&gt;"",1,0)</f>
        <v>1</v>
      </c>
      <c r="N8">
        <f t="shared" ref="N8:N47" si="1">IF(F8&lt;&gt;"",1,0)</f>
        <v>1</v>
      </c>
      <c r="O8">
        <f>COUNTIF(J8:N8,1)</f>
        <v>5</v>
      </c>
      <c r="P8" s="127">
        <f>SUM(O8:O11)</f>
        <v>20</v>
      </c>
      <c r="Q8" s="127">
        <f>IF(AND(P8&gt;0,P8&lt;&gt;20),1,IF(P8=0,2,0))</f>
        <v>0</v>
      </c>
      <c r="R8">
        <f>COUNTIF(Q8:Q47,1)</f>
        <v>0</v>
      </c>
    </row>
    <row r="9" spans="1:18">
      <c r="A9" s="140"/>
      <c r="B9" s="95" t="s">
        <v>63</v>
      </c>
      <c r="C9" s="95" t="s">
        <v>63</v>
      </c>
      <c r="D9" s="96" t="s">
        <v>63</v>
      </c>
      <c r="E9" s="142"/>
      <c r="F9" s="95" t="s">
        <v>63</v>
      </c>
      <c r="G9" s="144"/>
      <c r="J9">
        <f t="shared" ref="J9:J10" si="2">IF(B9&lt;&gt;"",1,0)</f>
        <v>1</v>
      </c>
      <c r="K9">
        <f t="shared" si="0"/>
        <v>1</v>
      </c>
      <c r="L9">
        <f t="shared" si="0"/>
        <v>1</v>
      </c>
      <c r="M9" s="99">
        <f>IF(E8&lt;&gt;"",1,0)</f>
        <v>1</v>
      </c>
      <c r="N9">
        <f t="shared" si="1"/>
        <v>1</v>
      </c>
      <c r="O9">
        <f t="shared" ref="O9:O10" si="3">COUNTIF(J9:N9,1)</f>
        <v>5</v>
      </c>
      <c r="P9" s="127"/>
      <c r="Q9" s="127"/>
    </row>
    <row r="10" spans="1:18">
      <c r="A10" s="140"/>
      <c r="B10" s="95" t="s">
        <v>63</v>
      </c>
      <c r="C10" s="95" t="s">
        <v>63</v>
      </c>
      <c r="D10" s="96" t="s">
        <v>63</v>
      </c>
      <c r="E10" s="142"/>
      <c r="F10" s="95" t="s">
        <v>63</v>
      </c>
      <c r="G10" s="144"/>
      <c r="J10">
        <f t="shared" si="2"/>
        <v>1</v>
      </c>
      <c r="K10">
        <f t="shared" si="0"/>
        <v>1</v>
      </c>
      <c r="L10">
        <f t="shared" si="0"/>
        <v>1</v>
      </c>
      <c r="M10" s="99">
        <f>IF(E8&lt;&gt;"",1,0)</f>
        <v>1</v>
      </c>
      <c r="N10">
        <f t="shared" si="1"/>
        <v>1</v>
      </c>
      <c r="O10">
        <f t="shared" si="3"/>
        <v>5</v>
      </c>
      <c r="P10" s="127"/>
      <c r="Q10" s="127"/>
    </row>
    <row r="11" spans="1:18" ht="15" thickBot="1">
      <c r="A11" s="133"/>
      <c r="B11" s="65" t="s">
        <v>63</v>
      </c>
      <c r="C11" s="65" t="s">
        <v>63</v>
      </c>
      <c r="D11" s="65" t="s">
        <v>63</v>
      </c>
      <c r="E11" s="143"/>
      <c r="F11" s="65" t="s">
        <v>63</v>
      </c>
      <c r="G11" s="135"/>
      <c r="J11">
        <f>IF(B11&lt;&gt;"",1,0)</f>
        <v>1</v>
      </c>
      <c r="K11">
        <f t="shared" si="0"/>
        <v>1</v>
      </c>
      <c r="L11">
        <f t="shared" si="0"/>
        <v>1</v>
      </c>
      <c r="M11" s="99">
        <f>IF(E8&lt;&gt;"",1,0)</f>
        <v>1</v>
      </c>
      <c r="N11">
        <f t="shared" si="1"/>
        <v>1</v>
      </c>
      <c r="O11">
        <f>COUNTIF(J11:N11,1)</f>
        <v>5</v>
      </c>
      <c r="P11" s="127"/>
      <c r="Q11" s="127"/>
    </row>
    <row r="12" spans="1:18">
      <c r="A12" s="132">
        <v>2</v>
      </c>
      <c r="B12" s="63" t="s">
        <v>63</v>
      </c>
      <c r="C12" s="63" t="s">
        <v>63</v>
      </c>
      <c r="D12" s="64" t="s">
        <v>63</v>
      </c>
      <c r="E12" s="141" t="s">
        <v>63</v>
      </c>
      <c r="F12" s="63" t="s">
        <v>63</v>
      </c>
      <c r="G12" s="134" t="str">
        <f t="shared" ref="G12" si="4">IF(AND(P12&gt;0,P12&lt;&gt;20),"Inkorrekte Eingabe",IF(P12&lt;&gt;0,"Korrekte Eingabe",""))</f>
        <v>Korrekte Eingabe</v>
      </c>
      <c r="J12">
        <f t="shared" ref="J12:M35" si="5">IF(B12&lt;&gt;"",1,0)</f>
        <v>1</v>
      </c>
      <c r="K12">
        <f t="shared" si="0"/>
        <v>1</v>
      </c>
      <c r="L12">
        <f t="shared" si="0"/>
        <v>1</v>
      </c>
      <c r="M12" s="99">
        <f t="shared" si="0"/>
        <v>1</v>
      </c>
      <c r="N12">
        <f t="shared" si="1"/>
        <v>1</v>
      </c>
      <c r="O12">
        <f t="shared" ref="O12:O47" si="6">COUNTIF(J12:N12,1)</f>
        <v>5</v>
      </c>
      <c r="P12" s="127">
        <f t="shared" ref="P12" si="7">SUM(O12:O15)</f>
        <v>20</v>
      </c>
      <c r="Q12" s="127">
        <f t="shared" ref="Q12" si="8">IF(AND(P12&gt;0,P12&lt;&gt;20),1,IF(P12=0,2,0))</f>
        <v>0</v>
      </c>
    </row>
    <row r="13" spans="1:18">
      <c r="A13" s="140"/>
      <c r="B13" s="95" t="s">
        <v>63</v>
      </c>
      <c r="C13" s="95" t="s">
        <v>63</v>
      </c>
      <c r="D13" s="96" t="s">
        <v>63</v>
      </c>
      <c r="E13" s="142"/>
      <c r="F13" s="95" t="s">
        <v>63</v>
      </c>
      <c r="G13" s="144"/>
      <c r="J13">
        <f t="shared" si="5"/>
        <v>1</v>
      </c>
      <c r="K13">
        <f t="shared" si="0"/>
        <v>1</v>
      </c>
      <c r="L13">
        <f t="shared" si="0"/>
        <v>1</v>
      </c>
      <c r="M13" s="99">
        <f t="shared" ref="M13" si="9">IF(E12&lt;&gt;"",1,0)</f>
        <v>1</v>
      </c>
      <c r="N13">
        <f t="shared" si="1"/>
        <v>1</v>
      </c>
      <c r="O13">
        <f t="shared" si="6"/>
        <v>5</v>
      </c>
      <c r="P13" s="127"/>
      <c r="Q13" s="127"/>
    </row>
    <row r="14" spans="1:18">
      <c r="A14" s="140"/>
      <c r="B14" s="95" t="s">
        <v>63</v>
      </c>
      <c r="C14" s="95" t="s">
        <v>63</v>
      </c>
      <c r="D14" s="96" t="s">
        <v>63</v>
      </c>
      <c r="E14" s="142"/>
      <c r="F14" s="95" t="s">
        <v>63</v>
      </c>
      <c r="G14" s="144"/>
      <c r="J14">
        <f t="shared" si="5"/>
        <v>1</v>
      </c>
      <c r="K14">
        <f t="shared" si="0"/>
        <v>1</v>
      </c>
      <c r="L14">
        <f t="shared" si="0"/>
        <v>1</v>
      </c>
      <c r="M14" s="99">
        <f t="shared" ref="M14" si="10">IF(E12&lt;&gt;"",1,0)</f>
        <v>1</v>
      </c>
      <c r="N14">
        <f t="shared" si="1"/>
        <v>1</v>
      </c>
      <c r="O14">
        <f t="shared" si="6"/>
        <v>5</v>
      </c>
      <c r="P14" s="127"/>
      <c r="Q14" s="127"/>
    </row>
    <row r="15" spans="1:18" ht="15" thickBot="1">
      <c r="A15" s="133"/>
      <c r="B15" s="65" t="s">
        <v>63</v>
      </c>
      <c r="C15" s="65" t="s">
        <v>63</v>
      </c>
      <c r="D15" s="65" t="s">
        <v>63</v>
      </c>
      <c r="E15" s="143"/>
      <c r="F15" s="65" t="s">
        <v>63</v>
      </c>
      <c r="G15" s="135"/>
      <c r="J15">
        <f t="shared" si="5"/>
        <v>1</v>
      </c>
      <c r="K15">
        <f t="shared" si="0"/>
        <v>1</v>
      </c>
      <c r="L15">
        <f t="shared" si="0"/>
        <v>1</v>
      </c>
      <c r="M15" s="99">
        <f t="shared" ref="M15" si="11">IF(E12&lt;&gt;"",1,0)</f>
        <v>1</v>
      </c>
      <c r="N15">
        <f t="shared" si="1"/>
        <v>1</v>
      </c>
      <c r="O15">
        <f t="shared" si="6"/>
        <v>5</v>
      </c>
      <c r="P15" s="127"/>
      <c r="Q15" s="127"/>
    </row>
    <row r="16" spans="1:18">
      <c r="A16" s="132">
        <v>3</v>
      </c>
      <c r="B16" s="63" t="s">
        <v>63</v>
      </c>
      <c r="C16" s="63" t="s">
        <v>63</v>
      </c>
      <c r="D16" s="64" t="s">
        <v>63</v>
      </c>
      <c r="E16" s="141" t="s">
        <v>63</v>
      </c>
      <c r="F16" s="63" t="s">
        <v>63</v>
      </c>
      <c r="G16" s="134" t="str">
        <f t="shared" ref="G16" si="12">IF(AND(P16&gt;0,P16&lt;&gt;20),"Inkorrekte Eingabe",IF(P16&lt;&gt;0,"Korrekte Eingabe",""))</f>
        <v>Korrekte Eingabe</v>
      </c>
      <c r="J16">
        <f t="shared" si="5"/>
        <v>1</v>
      </c>
      <c r="K16">
        <f t="shared" si="0"/>
        <v>1</v>
      </c>
      <c r="L16">
        <f t="shared" si="0"/>
        <v>1</v>
      </c>
      <c r="M16" s="99">
        <f t="shared" si="0"/>
        <v>1</v>
      </c>
      <c r="N16">
        <f t="shared" si="1"/>
        <v>1</v>
      </c>
      <c r="O16">
        <f t="shared" si="6"/>
        <v>5</v>
      </c>
      <c r="P16" s="127">
        <f t="shared" ref="P16" si="13">SUM(O16:O19)</f>
        <v>20</v>
      </c>
      <c r="Q16" s="127">
        <f t="shared" ref="Q16" si="14">IF(AND(P16&gt;0,P16&lt;&gt;20),1,IF(P16=0,2,0))</f>
        <v>0</v>
      </c>
    </row>
    <row r="17" spans="1:17">
      <c r="A17" s="140"/>
      <c r="B17" s="95" t="s">
        <v>63</v>
      </c>
      <c r="C17" s="95" t="s">
        <v>63</v>
      </c>
      <c r="D17" s="96" t="s">
        <v>63</v>
      </c>
      <c r="E17" s="142"/>
      <c r="F17" s="95" t="s">
        <v>63</v>
      </c>
      <c r="G17" s="144"/>
      <c r="J17">
        <f t="shared" si="5"/>
        <v>1</v>
      </c>
      <c r="K17">
        <f t="shared" si="0"/>
        <v>1</v>
      </c>
      <c r="L17">
        <f t="shared" si="0"/>
        <v>1</v>
      </c>
      <c r="M17" s="99">
        <f t="shared" ref="M17" si="15">IF(E16&lt;&gt;"",1,0)</f>
        <v>1</v>
      </c>
      <c r="N17">
        <f t="shared" si="1"/>
        <v>1</v>
      </c>
      <c r="O17">
        <f t="shared" si="6"/>
        <v>5</v>
      </c>
      <c r="P17" s="127"/>
      <c r="Q17" s="127"/>
    </row>
    <row r="18" spans="1:17">
      <c r="A18" s="140"/>
      <c r="B18" s="95" t="s">
        <v>63</v>
      </c>
      <c r="C18" s="95" t="s">
        <v>63</v>
      </c>
      <c r="D18" s="96" t="s">
        <v>63</v>
      </c>
      <c r="E18" s="142"/>
      <c r="F18" s="95" t="s">
        <v>63</v>
      </c>
      <c r="G18" s="144"/>
      <c r="J18">
        <f t="shared" si="5"/>
        <v>1</v>
      </c>
      <c r="K18">
        <f t="shared" si="0"/>
        <v>1</v>
      </c>
      <c r="L18">
        <f t="shared" si="0"/>
        <v>1</v>
      </c>
      <c r="M18" s="99">
        <f t="shared" ref="M18" si="16">IF(E16&lt;&gt;"",1,0)</f>
        <v>1</v>
      </c>
      <c r="N18">
        <f t="shared" si="1"/>
        <v>1</v>
      </c>
      <c r="O18">
        <f t="shared" si="6"/>
        <v>5</v>
      </c>
      <c r="P18" s="127"/>
      <c r="Q18" s="127"/>
    </row>
    <row r="19" spans="1:17" ht="15" thickBot="1">
      <c r="A19" s="133"/>
      <c r="B19" s="65" t="s">
        <v>63</v>
      </c>
      <c r="C19" s="65" t="s">
        <v>63</v>
      </c>
      <c r="D19" s="65" t="s">
        <v>63</v>
      </c>
      <c r="E19" s="143"/>
      <c r="F19" s="65" t="s">
        <v>63</v>
      </c>
      <c r="G19" s="135"/>
      <c r="J19">
        <f t="shared" si="5"/>
        <v>1</v>
      </c>
      <c r="K19">
        <f t="shared" si="0"/>
        <v>1</v>
      </c>
      <c r="L19">
        <f t="shared" si="0"/>
        <v>1</v>
      </c>
      <c r="M19" s="99">
        <f t="shared" ref="M19" si="17">IF(E16&lt;&gt;"",1,0)</f>
        <v>1</v>
      </c>
      <c r="N19">
        <f t="shared" si="1"/>
        <v>1</v>
      </c>
      <c r="O19">
        <f t="shared" si="6"/>
        <v>5</v>
      </c>
      <c r="P19" s="127"/>
      <c r="Q19" s="127"/>
    </row>
    <row r="20" spans="1:17">
      <c r="A20" s="132">
        <v>4</v>
      </c>
      <c r="B20" s="63" t="s">
        <v>63</v>
      </c>
      <c r="C20" s="63" t="s">
        <v>63</v>
      </c>
      <c r="D20" s="64" t="s">
        <v>63</v>
      </c>
      <c r="E20" s="141" t="s">
        <v>63</v>
      </c>
      <c r="F20" s="63" t="s">
        <v>63</v>
      </c>
      <c r="G20" s="134" t="str">
        <f t="shared" ref="G20" si="18">IF(AND(P20&gt;0,P20&lt;&gt;20),"Inkorrekte Eingabe",IF(P20&lt;&gt;0,"Korrekte Eingabe",""))</f>
        <v>Korrekte Eingabe</v>
      </c>
      <c r="J20">
        <f t="shared" si="5"/>
        <v>1</v>
      </c>
      <c r="K20">
        <f t="shared" si="0"/>
        <v>1</v>
      </c>
      <c r="L20">
        <f t="shared" si="0"/>
        <v>1</v>
      </c>
      <c r="M20" s="99">
        <f t="shared" si="0"/>
        <v>1</v>
      </c>
      <c r="N20">
        <f t="shared" si="1"/>
        <v>1</v>
      </c>
      <c r="O20">
        <f t="shared" si="6"/>
        <v>5</v>
      </c>
      <c r="P20" s="127">
        <f t="shared" ref="P20" si="19">SUM(O20:O23)</f>
        <v>20</v>
      </c>
      <c r="Q20" s="127">
        <f t="shared" ref="Q20" si="20">IF(AND(P20&gt;0,P20&lt;&gt;20),1,IF(P20=0,2,0))</f>
        <v>0</v>
      </c>
    </row>
    <row r="21" spans="1:17">
      <c r="A21" s="140"/>
      <c r="B21" s="95" t="s">
        <v>63</v>
      </c>
      <c r="C21" s="95" t="s">
        <v>63</v>
      </c>
      <c r="D21" s="96" t="s">
        <v>63</v>
      </c>
      <c r="E21" s="142"/>
      <c r="F21" s="95" t="s">
        <v>63</v>
      </c>
      <c r="G21" s="144"/>
      <c r="J21">
        <f t="shared" si="5"/>
        <v>1</v>
      </c>
      <c r="K21">
        <f t="shared" si="0"/>
        <v>1</v>
      </c>
      <c r="L21">
        <f t="shared" si="0"/>
        <v>1</v>
      </c>
      <c r="M21" s="99">
        <f t="shared" ref="M21" si="21">IF(E20&lt;&gt;"",1,0)</f>
        <v>1</v>
      </c>
      <c r="N21">
        <f t="shared" si="1"/>
        <v>1</v>
      </c>
      <c r="O21">
        <f t="shared" si="6"/>
        <v>5</v>
      </c>
      <c r="P21" s="127"/>
      <c r="Q21" s="127"/>
    </row>
    <row r="22" spans="1:17">
      <c r="A22" s="140"/>
      <c r="B22" s="95" t="s">
        <v>63</v>
      </c>
      <c r="C22" s="95" t="s">
        <v>63</v>
      </c>
      <c r="D22" s="96" t="s">
        <v>113</v>
      </c>
      <c r="E22" s="142"/>
      <c r="F22" s="95" t="s">
        <v>63</v>
      </c>
      <c r="G22" s="144"/>
      <c r="J22">
        <f t="shared" si="5"/>
        <v>1</v>
      </c>
      <c r="K22">
        <f t="shared" si="0"/>
        <v>1</v>
      </c>
      <c r="L22">
        <f t="shared" si="0"/>
        <v>1</v>
      </c>
      <c r="M22" s="99">
        <f t="shared" ref="M22" si="22">IF(E20&lt;&gt;"",1,0)</f>
        <v>1</v>
      </c>
      <c r="N22">
        <f t="shared" si="1"/>
        <v>1</v>
      </c>
      <c r="O22">
        <f t="shared" si="6"/>
        <v>5</v>
      </c>
      <c r="P22" s="127"/>
      <c r="Q22" s="127"/>
    </row>
    <row r="23" spans="1:17" ht="15" thickBot="1">
      <c r="A23" s="133"/>
      <c r="B23" s="65" t="s">
        <v>63</v>
      </c>
      <c r="C23" s="65" t="s">
        <v>63</v>
      </c>
      <c r="D23" s="65" t="s">
        <v>63</v>
      </c>
      <c r="E23" s="143"/>
      <c r="F23" s="65" t="s">
        <v>63</v>
      </c>
      <c r="G23" s="135"/>
      <c r="J23">
        <f t="shared" si="5"/>
        <v>1</v>
      </c>
      <c r="K23">
        <f t="shared" si="0"/>
        <v>1</v>
      </c>
      <c r="L23">
        <f t="shared" si="0"/>
        <v>1</v>
      </c>
      <c r="M23" s="99">
        <f t="shared" ref="M23" si="23">IF(E20&lt;&gt;"",1,0)</f>
        <v>1</v>
      </c>
      <c r="N23">
        <f t="shared" si="1"/>
        <v>1</v>
      </c>
      <c r="O23">
        <f t="shared" si="6"/>
        <v>5</v>
      </c>
      <c r="P23" s="127"/>
      <c r="Q23" s="127"/>
    </row>
    <row r="24" spans="1:17">
      <c r="A24" s="132">
        <v>5</v>
      </c>
      <c r="B24" s="63" t="s">
        <v>63</v>
      </c>
      <c r="C24" s="63" t="s">
        <v>63</v>
      </c>
      <c r="D24" s="64" t="s">
        <v>63</v>
      </c>
      <c r="E24" s="141" t="s">
        <v>63</v>
      </c>
      <c r="F24" s="63" t="s">
        <v>63</v>
      </c>
      <c r="G24" s="134" t="str">
        <f t="shared" ref="G24" si="24">IF(AND(P24&gt;0,P24&lt;&gt;20),"Inkorrekte Eingabe",IF(P24&lt;&gt;0,"Korrekte Eingabe",""))</f>
        <v>Korrekte Eingabe</v>
      </c>
      <c r="J24">
        <f t="shared" si="5"/>
        <v>1</v>
      </c>
      <c r="K24">
        <f t="shared" si="5"/>
        <v>1</v>
      </c>
      <c r="L24">
        <f t="shared" si="5"/>
        <v>1</v>
      </c>
      <c r="M24" s="99">
        <f t="shared" si="5"/>
        <v>1</v>
      </c>
      <c r="N24">
        <f t="shared" si="1"/>
        <v>1</v>
      </c>
      <c r="O24">
        <f t="shared" si="6"/>
        <v>5</v>
      </c>
      <c r="P24" s="127">
        <f t="shared" ref="P24" si="25">SUM(O24:O27)</f>
        <v>20</v>
      </c>
      <c r="Q24" s="127">
        <f t="shared" ref="Q24" si="26">IF(AND(P24&gt;0,P24&lt;&gt;20),1,IF(P24=0,2,0))</f>
        <v>0</v>
      </c>
    </row>
    <row r="25" spans="1:17">
      <c r="A25" s="140"/>
      <c r="B25" s="95" t="s">
        <v>63</v>
      </c>
      <c r="C25" s="95" t="s">
        <v>63</v>
      </c>
      <c r="D25" s="96" t="s">
        <v>114</v>
      </c>
      <c r="E25" s="142"/>
      <c r="F25" s="95" t="s">
        <v>63</v>
      </c>
      <c r="G25" s="144"/>
      <c r="J25">
        <f t="shared" si="5"/>
        <v>1</v>
      </c>
      <c r="K25">
        <f t="shared" si="5"/>
        <v>1</v>
      </c>
      <c r="L25">
        <f t="shared" si="5"/>
        <v>1</v>
      </c>
      <c r="M25" s="99">
        <f t="shared" ref="M25" si="27">IF(E24&lt;&gt;"",1,0)</f>
        <v>1</v>
      </c>
      <c r="N25">
        <f t="shared" si="1"/>
        <v>1</v>
      </c>
      <c r="O25">
        <f t="shared" si="6"/>
        <v>5</v>
      </c>
      <c r="P25" s="127"/>
      <c r="Q25" s="127"/>
    </row>
    <row r="26" spans="1:17">
      <c r="A26" s="140"/>
      <c r="B26" s="95" t="s">
        <v>63</v>
      </c>
      <c r="C26" s="95" t="s">
        <v>63</v>
      </c>
      <c r="D26" s="96" t="s">
        <v>63</v>
      </c>
      <c r="E26" s="142"/>
      <c r="F26" s="95" t="s">
        <v>63</v>
      </c>
      <c r="G26" s="144"/>
      <c r="J26">
        <f t="shared" si="5"/>
        <v>1</v>
      </c>
      <c r="K26">
        <f t="shared" si="5"/>
        <v>1</v>
      </c>
      <c r="L26">
        <f t="shared" si="5"/>
        <v>1</v>
      </c>
      <c r="M26" s="99">
        <f t="shared" ref="M26" si="28">IF(E24&lt;&gt;"",1,0)</f>
        <v>1</v>
      </c>
      <c r="N26">
        <f t="shared" si="1"/>
        <v>1</v>
      </c>
      <c r="O26">
        <f t="shared" si="6"/>
        <v>5</v>
      </c>
      <c r="P26" s="127"/>
      <c r="Q26" s="127"/>
    </row>
    <row r="27" spans="1:17" ht="15" thickBot="1">
      <c r="A27" s="133"/>
      <c r="B27" s="65" t="s">
        <v>63</v>
      </c>
      <c r="C27" s="65" t="s">
        <v>63</v>
      </c>
      <c r="D27" s="65" t="s">
        <v>63</v>
      </c>
      <c r="E27" s="143"/>
      <c r="F27" s="65" t="s">
        <v>63</v>
      </c>
      <c r="G27" s="135"/>
      <c r="J27">
        <f t="shared" si="5"/>
        <v>1</v>
      </c>
      <c r="K27">
        <f t="shared" si="5"/>
        <v>1</v>
      </c>
      <c r="L27">
        <f t="shared" si="5"/>
        <v>1</v>
      </c>
      <c r="M27" s="99">
        <f t="shared" ref="M27" si="29">IF(E24&lt;&gt;"",1,0)</f>
        <v>1</v>
      </c>
      <c r="N27">
        <f t="shared" si="1"/>
        <v>1</v>
      </c>
      <c r="O27">
        <f t="shared" si="6"/>
        <v>5</v>
      </c>
      <c r="P27" s="127"/>
      <c r="Q27" s="127"/>
    </row>
    <row r="28" spans="1:17">
      <c r="A28" s="132">
        <v>6</v>
      </c>
      <c r="B28" s="63" t="s">
        <v>63</v>
      </c>
      <c r="C28" s="63" t="s">
        <v>63</v>
      </c>
      <c r="D28" s="64" t="s">
        <v>63</v>
      </c>
      <c r="E28" s="141" t="s">
        <v>63</v>
      </c>
      <c r="F28" s="63" t="s">
        <v>63</v>
      </c>
      <c r="G28" s="134" t="str">
        <f t="shared" ref="G28" si="30">IF(AND(P28&gt;0,P28&lt;&gt;20),"Inkorrekte Eingabe",IF(P28&lt;&gt;0,"Korrekte Eingabe",""))</f>
        <v>Korrekte Eingabe</v>
      </c>
      <c r="J28">
        <f t="shared" si="5"/>
        <v>1</v>
      </c>
      <c r="K28">
        <f t="shared" si="5"/>
        <v>1</v>
      </c>
      <c r="L28">
        <f t="shared" si="5"/>
        <v>1</v>
      </c>
      <c r="M28" s="99">
        <f t="shared" si="5"/>
        <v>1</v>
      </c>
      <c r="N28">
        <f t="shared" si="1"/>
        <v>1</v>
      </c>
      <c r="O28">
        <f t="shared" si="6"/>
        <v>5</v>
      </c>
      <c r="P28" s="127">
        <f t="shared" ref="P28" si="31">SUM(O28:O31)</f>
        <v>20</v>
      </c>
      <c r="Q28" s="127">
        <f t="shared" ref="Q28" si="32">IF(AND(P28&gt;0,P28&lt;&gt;20),1,IF(P28=0,2,0))</f>
        <v>0</v>
      </c>
    </row>
    <row r="29" spans="1:17">
      <c r="A29" s="140"/>
      <c r="B29" s="95" t="s">
        <v>63</v>
      </c>
      <c r="C29" s="95" t="s">
        <v>63</v>
      </c>
      <c r="D29" s="96" t="s">
        <v>63</v>
      </c>
      <c r="E29" s="142"/>
      <c r="F29" s="95" t="s">
        <v>63</v>
      </c>
      <c r="G29" s="144"/>
      <c r="J29">
        <f t="shared" si="5"/>
        <v>1</v>
      </c>
      <c r="K29">
        <f t="shared" si="5"/>
        <v>1</v>
      </c>
      <c r="L29">
        <f t="shared" si="5"/>
        <v>1</v>
      </c>
      <c r="M29" s="99">
        <f t="shared" ref="M29" si="33">IF(E28&lt;&gt;"",1,0)</f>
        <v>1</v>
      </c>
      <c r="N29">
        <f t="shared" si="1"/>
        <v>1</v>
      </c>
      <c r="O29">
        <f t="shared" si="6"/>
        <v>5</v>
      </c>
      <c r="P29" s="127"/>
      <c r="Q29" s="127"/>
    </row>
    <row r="30" spans="1:17">
      <c r="A30" s="140"/>
      <c r="B30" s="95" t="s">
        <v>63</v>
      </c>
      <c r="C30" s="95" t="s">
        <v>63</v>
      </c>
      <c r="D30" s="96" t="s">
        <v>63</v>
      </c>
      <c r="E30" s="142"/>
      <c r="F30" s="95" t="s">
        <v>63</v>
      </c>
      <c r="G30" s="144"/>
      <c r="J30">
        <f t="shared" si="5"/>
        <v>1</v>
      </c>
      <c r="K30">
        <f t="shared" si="5"/>
        <v>1</v>
      </c>
      <c r="L30">
        <f t="shared" si="5"/>
        <v>1</v>
      </c>
      <c r="M30" s="99">
        <f t="shared" ref="M30" si="34">IF(E28&lt;&gt;"",1,0)</f>
        <v>1</v>
      </c>
      <c r="N30">
        <f t="shared" si="1"/>
        <v>1</v>
      </c>
      <c r="O30">
        <f t="shared" si="6"/>
        <v>5</v>
      </c>
      <c r="P30" s="127"/>
      <c r="Q30" s="127"/>
    </row>
    <row r="31" spans="1:17" ht="15" thickBot="1">
      <c r="A31" s="133"/>
      <c r="B31" s="65" t="s">
        <v>63</v>
      </c>
      <c r="C31" s="65" t="s">
        <v>63</v>
      </c>
      <c r="D31" s="65" t="s">
        <v>63</v>
      </c>
      <c r="E31" s="143"/>
      <c r="F31" s="65" t="s">
        <v>63</v>
      </c>
      <c r="G31" s="135"/>
      <c r="J31">
        <f t="shared" si="5"/>
        <v>1</v>
      </c>
      <c r="K31">
        <f t="shared" si="5"/>
        <v>1</v>
      </c>
      <c r="L31">
        <f t="shared" si="5"/>
        <v>1</v>
      </c>
      <c r="M31" s="99">
        <f t="shared" ref="M31" si="35">IF(E28&lt;&gt;"",1,0)</f>
        <v>1</v>
      </c>
      <c r="N31">
        <f t="shared" si="1"/>
        <v>1</v>
      </c>
      <c r="O31">
        <f t="shared" si="6"/>
        <v>5</v>
      </c>
      <c r="P31" s="127"/>
      <c r="Q31" s="127"/>
    </row>
    <row r="32" spans="1:17">
      <c r="A32" s="132">
        <v>7</v>
      </c>
      <c r="B32" s="63" t="s">
        <v>63</v>
      </c>
      <c r="C32" s="63" t="s">
        <v>63</v>
      </c>
      <c r="D32" s="64" t="s">
        <v>63</v>
      </c>
      <c r="E32" s="141" t="s">
        <v>63</v>
      </c>
      <c r="F32" s="63" t="s">
        <v>63</v>
      </c>
      <c r="G32" s="134" t="str">
        <f t="shared" ref="G32" si="36">IF(AND(P32&gt;0,P32&lt;&gt;20),"Inkorrekte Eingabe",IF(P32&lt;&gt;0,"Korrekte Eingabe",""))</f>
        <v>Korrekte Eingabe</v>
      </c>
      <c r="J32">
        <f t="shared" si="5"/>
        <v>1</v>
      </c>
      <c r="K32">
        <f t="shared" si="5"/>
        <v>1</v>
      </c>
      <c r="L32">
        <f t="shared" si="5"/>
        <v>1</v>
      </c>
      <c r="M32" s="99">
        <f t="shared" si="5"/>
        <v>1</v>
      </c>
      <c r="N32">
        <f t="shared" si="1"/>
        <v>1</v>
      </c>
      <c r="O32">
        <f t="shared" si="6"/>
        <v>5</v>
      </c>
      <c r="P32" s="127">
        <f t="shared" ref="P32" si="37">SUM(O32:O35)</f>
        <v>20</v>
      </c>
      <c r="Q32" s="127">
        <f t="shared" ref="Q32" si="38">IF(AND(P32&gt;0,P32&lt;&gt;20),1,IF(P32=0,2,0))</f>
        <v>0</v>
      </c>
    </row>
    <row r="33" spans="1:17">
      <c r="A33" s="140"/>
      <c r="B33" s="95" t="s">
        <v>63</v>
      </c>
      <c r="C33" s="95" t="s">
        <v>63</v>
      </c>
      <c r="D33" s="96" t="s">
        <v>113</v>
      </c>
      <c r="E33" s="142"/>
      <c r="F33" s="95" t="s">
        <v>63</v>
      </c>
      <c r="G33" s="144"/>
      <c r="J33">
        <f t="shared" si="5"/>
        <v>1</v>
      </c>
      <c r="K33">
        <f t="shared" si="5"/>
        <v>1</v>
      </c>
      <c r="L33">
        <f t="shared" si="5"/>
        <v>1</v>
      </c>
      <c r="M33" s="99">
        <f t="shared" ref="M33" si="39">IF(E32&lt;&gt;"",1,0)</f>
        <v>1</v>
      </c>
      <c r="N33">
        <f t="shared" si="1"/>
        <v>1</v>
      </c>
      <c r="O33">
        <f t="shared" si="6"/>
        <v>5</v>
      </c>
      <c r="P33" s="127"/>
      <c r="Q33" s="127"/>
    </row>
    <row r="34" spans="1:17">
      <c r="A34" s="140"/>
      <c r="B34" s="95" t="s">
        <v>63</v>
      </c>
      <c r="C34" s="95" t="s">
        <v>63</v>
      </c>
      <c r="D34" s="96" t="s">
        <v>114</v>
      </c>
      <c r="E34" s="142"/>
      <c r="F34" s="95" t="s">
        <v>63</v>
      </c>
      <c r="G34" s="144"/>
      <c r="J34">
        <f t="shared" si="5"/>
        <v>1</v>
      </c>
      <c r="K34">
        <f t="shared" si="5"/>
        <v>1</v>
      </c>
      <c r="L34">
        <f t="shared" si="5"/>
        <v>1</v>
      </c>
      <c r="M34" s="99">
        <f t="shared" ref="M34" si="40">IF(E32&lt;&gt;"",1,0)</f>
        <v>1</v>
      </c>
      <c r="N34">
        <f t="shared" si="1"/>
        <v>1</v>
      </c>
      <c r="O34">
        <f t="shared" si="6"/>
        <v>5</v>
      </c>
      <c r="P34" s="127"/>
      <c r="Q34" s="127"/>
    </row>
    <row r="35" spans="1:17" ht="15" thickBot="1">
      <c r="A35" s="133"/>
      <c r="B35" s="65" t="s">
        <v>63</v>
      </c>
      <c r="C35" s="65" t="s">
        <v>63</v>
      </c>
      <c r="D35" s="65" t="s">
        <v>63</v>
      </c>
      <c r="E35" s="143"/>
      <c r="F35" s="65" t="s">
        <v>63</v>
      </c>
      <c r="G35" s="135"/>
      <c r="J35">
        <f t="shared" si="5"/>
        <v>1</v>
      </c>
      <c r="K35">
        <f t="shared" si="5"/>
        <v>1</v>
      </c>
      <c r="L35">
        <f t="shared" si="5"/>
        <v>1</v>
      </c>
      <c r="M35" s="99">
        <f t="shared" ref="M35" si="41">IF(E32&lt;&gt;"",1,0)</f>
        <v>1</v>
      </c>
      <c r="N35">
        <f t="shared" si="1"/>
        <v>1</v>
      </c>
      <c r="O35">
        <f t="shared" si="6"/>
        <v>5</v>
      </c>
      <c r="P35" s="127"/>
      <c r="Q35" s="127"/>
    </row>
    <row r="36" spans="1:17">
      <c r="A36" s="132">
        <v>8</v>
      </c>
      <c r="B36" s="63"/>
      <c r="C36" s="63"/>
      <c r="D36" s="64"/>
      <c r="E36" s="141"/>
      <c r="F36" s="63"/>
      <c r="G36" s="134" t="str">
        <f t="shared" ref="G36" si="42">IF(AND(P36&gt;0,P36&lt;&gt;20),"Inkorrekte Eingabe",IF(P36&lt;&gt;0,"Korrekte Eingabe",""))</f>
        <v/>
      </c>
      <c r="J36">
        <f t="shared" ref="J36:M47" si="43">IF(B36&lt;&gt;"",1,0)</f>
        <v>0</v>
      </c>
      <c r="K36">
        <f t="shared" si="43"/>
        <v>0</v>
      </c>
      <c r="L36">
        <f t="shared" si="43"/>
        <v>0</v>
      </c>
      <c r="M36" s="99">
        <f t="shared" si="43"/>
        <v>0</v>
      </c>
      <c r="N36">
        <f t="shared" si="1"/>
        <v>0</v>
      </c>
      <c r="O36">
        <f t="shared" si="6"/>
        <v>0</v>
      </c>
      <c r="P36" s="127">
        <f t="shared" ref="P36" si="44">SUM(O36:O39)</f>
        <v>0</v>
      </c>
      <c r="Q36" s="127">
        <f t="shared" ref="Q36" si="45">IF(AND(P36&gt;0,P36&lt;&gt;20),1,IF(P36=0,2,0))</f>
        <v>2</v>
      </c>
    </row>
    <row r="37" spans="1:17">
      <c r="A37" s="140"/>
      <c r="B37" s="95"/>
      <c r="C37" s="95"/>
      <c r="D37" s="96"/>
      <c r="E37" s="142"/>
      <c r="F37" s="95"/>
      <c r="G37" s="144"/>
      <c r="J37">
        <f t="shared" si="43"/>
        <v>0</v>
      </c>
      <c r="K37">
        <f t="shared" si="43"/>
        <v>0</v>
      </c>
      <c r="L37">
        <f t="shared" si="43"/>
        <v>0</v>
      </c>
      <c r="M37" s="99">
        <f t="shared" ref="M37" si="46">IF(E36&lt;&gt;"",1,0)</f>
        <v>0</v>
      </c>
      <c r="N37">
        <f t="shared" si="1"/>
        <v>0</v>
      </c>
      <c r="O37">
        <f t="shared" si="6"/>
        <v>0</v>
      </c>
      <c r="P37" s="127"/>
      <c r="Q37" s="127"/>
    </row>
    <row r="38" spans="1:17">
      <c r="A38" s="140"/>
      <c r="B38" s="95"/>
      <c r="C38" s="95"/>
      <c r="D38" s="96"/>
      <c r="E38" s="142"/>
      <c r="F38" s="95"/>
      <c r="G38" s="144"/>
      <c r="J38">
        <f t="shared" si="43"/>
        <v>0</v>
      </c>
      <c r="K38">
        <f t="shared" si="43"/>
        <v>0</v>
      </c>
      <c r="L38">
        <f t="shared" si="43"/>
        <v>0</v>
      </c>
      <c r="M38" s="99">
        <f t="shared" ref="M38" si="47">IF(E36&lt;&gt;"",1,0)</f>
        <v>0</v>
      </c>
      <c r="N38">
        <f t="shared" si="1"/>
        <v>0</v>
      </c>
      <c r="O38">
        <f t="shared" si="6"/>
        <v>0</v>
      </c>
      <c r="P38" s="127"/>
      <c r="Q38" s="127"/>
    </row>
    <row r="39" spans="1:17" ht="15" thickBot="1">
      <c r="A39" s="133"/>
      <c r="B39" s="65"/>
      <c r="C39" s="65"/>
      <c r="D39" s="65"/>
      <c r="E39" s="143"/>
      <c r="F39" s="65"/>
      <c r="G39" s="135"/>
      <c r="J39">
        <f t="shared" si="43"/>
        <v>0</v>
      </c>
      <c r="K39">
        <f t="shared" si="43"/>
        <v>0</v>
      </c>
      <c r="L39">
        <f t="shared" si="43"/>
        <v>0</v>
      </c>
      <c r="M39" s="99">
        <f t="shared" ref="M39" si="48">IF(E36&lt;&gt;"",1,0)</f>
        <v>0</v>
      </c>
      <c r="N39">
        <f t="shared" si="1"/>
        <v>0</v>
      </c>
      <c r="O39">
        <f t="shared" si="6"/>
        <v>0</v>
      </c>
      <c r="P39" s="127"/>
      <c r="Q39" s="127"/>
    </row>
    <row r="40" spans="1:17">
      <c r="A40" s="132">
        <v>9</v>
      </c>
      <c r="B40" s="63"/>
      <c r="C40" s="63"/>
      <c r="D40" s="64"/>
      <c r="E40" s="141"/>
      <c r="F40" s="63"/>
      <c r="G40" s="134" t="str">
        <f t="shared" ref="G40" si="49">IF(AND(P40&gt;0,P40&lt;&gt;20),"Inkorrekte Eingabe",IF(P40&lt;&gt;0,"Korrekte Eingabe",""))</f>
        <v/>
      </c>
      <c r="J40">
        <f t="shared" si="43"/>
        <v>0</v>
      </c>
      <c r="K40">
        <f t="shared" si="43"/>
        <v>0</v>
      </c>
      <c r="L40">
        <f t="shared" si="43"/>
        <v>0</v>
      </c>
      <c r="M40" s="99">
        <f t="shared" si="43"/>
        <v>0</v>
      </c>
      <c r="N40">
        <f t="shared" si="1"/>
        <v>0</v>
      </c>
      <c r="O40">
        <f t="shared" si="6"/>
        <v>0</v>
      </c>
      <c r="P40" s="127">
        <f t="shared" ref="P40" si="50">SUM(O40:O43)</f>
        <v>0</v>
      </c>
      <c r="Q40" s="127">
        <f t="shared" ref="Q40" si="51">IF(AND(P40&gt;0,P40&lt;&gt;20),1,IF(P40=0,2,0))</f>
        <v>2</v>
      </c>
    </row>
    <row r="41" spans="1:17">
      <c r="A41" s="140"/>
      <c r="B41" s="95"/>
      <c r="C41" s="95"/>
      <c r="D41" s="96"/>
      <c r="E41" s="142"/>
      <c r="F41" s="95"/>
      <c r="G41" s="144"/>
      <c r="J41">
        <f t="shared" si="43"/>
        <v>0</v>
      </c>
      <c r="K41">
        <f t="shared" si="43"/>
        <v>0</v>
      </c>
      <c r="L41">
        <f t="shared" si="43"/>
        <v>0</v>
      </c>
      <c r="M41" s="99">
        <f t="shared" ref="M41" si="52">IF(E40&lt;&gt;"",1,0)</f>
        <v>0</v>
      </c>
      <c r="N41">
        <f t="shared" si="1"/>
        <v>0</v>
      </c>
      <c r="O41">
        <f t="shared" si="6"/>
        <v>0</v>
      </c>
      <c r="P41" s="127"/>
      <c r="Q41" s="127"/>
    </row>
    <row r="42" spans="1:17">
      <c r="A42" s="140"/>
      <c r="B42" s="95"/>
      <c r="C42" s="95"/>
      <c r="D42" s="96"/>
      <c r="E42" s="142"/>
      <c r="F42" s="95"/>
      <c r="G42" s="144"/>
      <c r="J42">
        <f t="shared" si="43"/>
        <v>0</v>
      </c>
      <c r="K42">
        <f t="shared" si="43"/>
        <v>0</v>
      </c>
      <c r="L42">
        <f t="shared" si="43"/>
        <v>0</v>
      </c>
      <c r="M42" s="99">
        <f t="shared" ref="M42" si="53">IF(E40&lt;&gt;"",1,0)</f>
        <v>0</v>
      </c>
      <c r="N42">
        <f t="shared" si="1"/>
        <v>0</v>
      </c>
      <c r="O42">
        <f t="shared" si="6"/>
        <v>0</v>
      </c>
      <c r="P42" s="127"/>
      <c r="Q42" s="127"/>
    </row>
    <row r="43" spans="1:17" ht="15" thickBot="1">
      <c r="A43" s="133"/>
      <c r="B43" s="65"/>
      <c r="C43" s="65"/>
      <c r="D43" s="65"/>
      <c r="E43" s="143"/>
      <c r="F43" s="65"/>
      <c r="G43" s="135"/>
      <c r="J43">
        <f t="shared" si="43"/>
        <v>0</v>
      </c>
      <c r="K43">
        <f t="shared" si="43"/>
        <v>0</v>
      </c>
      <c r="L43">
        <f t="shared" si="43"/>
        <v>0</v>
      </c>
      <c r="M43" s="99">
        <f t="shared" ref="M43" si="54">IF(E40&lt;&gt;"",1,0)</f>
        <v>0</v>
      </c>
      <c r="N43">
        <f t="shared" si="1"/>
        <v>0</v>
      </c>
      <c r="O43">
        <f t="shared" si="6"/>
        <v>0</v>
      </c>
      <c r="P43" s="127"/>
      <c r="Q43" s="127"/>
    </row>
    <row r="44" spans="1:17">
      <c r="A44" s="132">
        <v>10</v>
      </c>
      <c r="B44" s="63"/>
      <c r="C44" s="63"/>
      <c r="D44" s="64"/>
      <c r="E44" s="141"/>
      <c r="F44" s="63"/>
      <c r="G44" s="134" t="str">
        <f t="shared" ref="G44" si="55">IF(AND(P44&gt;0,P44&lt;&gt;20),"Inkorrekte Eingabe",IF(P44&lt;&gt;0,"Korrekte Eingabe",""))</f>
        <v/>
      </c>
      <c r="J44">
        <f t="shared" si="43"/>
        <v>0</v>
      </c>
      <c r="K44">
        <f t="shared" si="43"/>
        <v>0</v>
      </c>
      <c r="L44">
        <f t="shared" si="43"/>
        <v>0</v>
      </c>
      <c r="M44" s="99">
        <f t="shared" si="43"/>
        <v>0</v>
      </c>
      <c r="N44">
        <f t="shared" si="1"/>
        <v>0</v>
      </c>
      <c r="O44">
        <f t="shared" si="6"/>
        <v>0</v>
      </c>
      <c r="P44" s="127">
        <f t="shared" ref="P44" si="56">SUM(O44:O47)</f>
        <v>0</v>
      </c>
      <c r="Q44" s="127">
        <f t="shared" ref="Q44" si="57">IF(AND(P44&gt;0,P44&lt;&gt;20),1,IF(P44=0,2,0))</f>
        <v>2</v>
      </c>
    </row>
    <row r="45" spans="1:17">
      <c r="A45" s="140"/>
      <c r="B45" s="95"/>
      <c r="C45" s="95"/>
      <c r="D45" s="96"/>
      <c r="E45" s="142"/>
      <c r="F45" s="95"/>
      <c r="G45" s="144"/>
      <c r="J45">
        <f t="shared" si="43"/>
        <v>0</v>
      </c>
      <c r="K45">
        <f t="shared" si="43"/>
        <v>0</v>
      </c>
      <c r="L45">
        <f t="shared" si="43"/>
        <v>0</v>
      </c>
      <c r="M45" s="99">
        <f t="shared" ref="M45" si="58">IF(E44&lt;&gt;"",1,0)</f>
        <v>0</v>
      </c>
      <c r="N45">
        <f t="shared" si="1"/>
        <v>0</v>
      </c>
      <c r="O45">
        <f t="shared" si="6"/>
        <v>0</v>
      </c>
      <c r="P45" s="127"/>
      <c r="Q45" s="127"/>
    </row>
    <row r="46" spans="1:17">
      <c r="A46" s="140"/>
      <c r="B46" s="95"/>
      <c r="C46" s="95"/>
      <c r="D46" s="96"/>
      <c r="E46" s="142"/>
      <c r="F46" s="95"/>
      <c r="G46" s="144"/>
      <c r="J46">
        <f t="shared" si="43"/>
        <v>0</v>
      </c>
      <c r="K46">
        <f t="shared" si="43"/>
        <v>0</v>
      </c>
      <c r="L46">
        <f t="shared" si="43"/>
        <v>0</v>
      </c>
      <c r="M46" s="99">
        <f t="shared" ref="M46" si="59">IF(E44&lt;&gt;"",1,0)</f>
        <v>0</v>
      </c>
      <c r="N46">
        <f t="shared" si="1"/>
        <v>0</v>
      </c>
      <c r="O46">
        <f t="shared" si="6"/>
        <v>0</v>
      </c>
      <c r="P46" s="127"/>
      <c r="Q46" s="127"/>
    </row>
    <row r="47" spans="1:17" ht="15" thickBot="1">
      <c r="A47" s="133"/>
      <c r="B47" s="65"/>
      <c r="C47" s="65"/>
      <c r="D47" s="65"/>
      <c r="E47" s="143"/>
      <c r="F47" s="65"/>
      <c r="G47" s="135"/>
      <c r="J47">
        <f t="shared" si="43"/>
        <v>0</v>
      </c>
      <c r="K47">
        <f t="shared" si="43"/>
        <v>0</v>
      </c>
      <c r="L47">
        <f t="shared" si="43"/>
        <v>0</v>
      </c>
      <c r="M47" s="99">
        <f t="shared" ref="M47" si="60">IF(E44&lt;&gt;"",1,0)</f>
        <v>0</v>
      </c>
      <c r="N47">
        <f t="shared" si="1"/>
        <v>0</v>
      </c>
      <c r="O47">
        <f t="shared" si="6"/>
        <v>0</v>
      </c>
      <c r="P47" s="127"/>
      <c r="Q47" s="127"/>
    </row>
  </sheetData>
  <mergeCells count="51">
    <mergeCell ref="A44:A47"/>
    <mergeCell ref="E44:E47"/>
    <mergeCell ref="G44:G47"/>
    <mergeCell ref="P44:P47"/>
    <mergeCell ref="Q44:Q47"/>
    <mergeCell ref="A36:A39"/>
    <mergeCell ref="E36:E39"/>
    <mergeCell ref="G36:G39"/>
    <mergeCell ref="P36:P39"/>
    <mergeCell ref="Q36:Q39"/>
    <mergeCell ref="A40:A43"/>
    <mergeCell ref="E40:E43"/>
    <mergeCell ref="G40:G43"/>
    <mergeCell ref="P40:P43"/>
    <mergeCell ref="Q40:Q43"/>
    <mergeCell ref="A28:A31"/>
    <mergeCell ref="E28:E31"/>
    <mergeCell ref="G28:G31"/>
    <mergeCell ref="P28:P31"/>
    <mergeCell ref="Q28:Q31"/>
    <mergeCell ref="A32:A35"/>
    <mergeCell ref="E32:E35"/>
    <mergeCell ref="G32:G35"/>
    <mergeCell ref="P32:P35"/>
    <mergeCell ref="Q32:Q35"/>
    <mergeCell ref="A20:A23"/>
    <mergeCell ref="E20:E23"/>
    <mergeCell ref="G20:G23"/>
    <mergeCell ref="P20:P23"/>
    <mergeCell ref="Q20:Q23"/>
    <mergeCell ref="A24:A27"/>
    <mergeCell ref="E24:E27"/>
    <mergeCell ref="G24:G27"/>
    <mergeCell ref="P24:P27"/>
    <mergeCell ref="Q24:Q27"/>
    <mergeCell ref="A12:A15"/>
    <mergeCell ref="E12:E15"/>
    <mergeCell ref="G12:G15"/>
    <mergeCell ref="P12:P15"/>
    <mergeCell ref="Q12:Q15"/>
    <mergeCell ref="A16:A19"/>
    <mergeCell ref="E16:E19"/>
    <mergeCell ref="G16:G19"/>
    <mergeCell ref="P16:P19"/>
    <mergeCell ref="Q16:Q19"/>
    <mergeCell ref="Q8:Q11"/>
    <mergeCell ref="C5:D5"/>
    <mergeCell ref="A8:A11"/>
    <mergeCell ref="E8:E11"/>
    <mergeCell ref="G8:G11"/>
    <mergeCell ref="P8:P11"/>
  </mergeCells>
  <conditionalFormatting sqref="G8:G10 G12:G14 G16:G18 G20:G22 G24:G26 G28:G30 G32:G34 G36:G38 G40:G42 G44:G46">
    <cfRule type="expression" dxfId="53" priority="2">
      <formula>P8=20</formula>
    </cfRule>
  </conditionalFormatting>
  <conditionalFormatting sqref="G8:G47">
    <cfRule type="expression" dxfId="52" priority="1">
      <formula>AND(P8&lt;&gt;20,P8&lt;&gt;0)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37"/>
  <sheetViews>
    <sheetView workbookViewId="0">
      <selection activeCell="Q26" sqref="Q26:Q27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8" width="2" bestFit="1" customWidth="1"/>
  </cols>
  <sheetData>
    <row r="1" spans="1:18" ht="15" thickBot="1"/>
    <row r="2" spans="1:18" ht="18" customHeight="1">
      <c r="A2" s="6"/>
      <c r="B2" s="27" t="s">
        <v>59</v>
      </c>
      <c r="C2" s="22">
        <v>24</v>
      </c>
      <c r="D2" s="22"/>
      <c r="E2" s="22"/>
      <c r="F2" s="61" t="s">
        <v>109</v>
      </c>
    </row>
    <row r="3" spans="1:18" ht="18" customHeight="1" thickBot="1">
      <c r="A3" s="6"/>
      <c r="B3" s="28" t="s">
        <v>60</v>
      </c>
      <c r="C3" s="23" t="str">
        <f>VLOOKUP(C2,Help!$A$2:$G$50,3,FALSE)</f>
        <v>J Mixed 2-</v>
      </c>
      <c r="D3" s="23"/>
      <c r="E3" s="23"/>
      <c r="F3" s="62" t="s">
        <v>108</v>
      </c>
    </row>
    <row r="4" spans="1:18" ht="15" thickBot="1">
      <c r="B4" s="7"/>
      <c r="C4" s="2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COUNTIF(P8:P67,9)</f>
        <v>1</v>
      </c>
      <c r="G5" s="60" t="str">
        <f>IF(COUNTIF(Q8:Q37,1),CONCATENATE("(",COUNTIF(Q8:Q37,1),")","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63" t="s">
        <v>110</v>
      </c>
      <c r="C8" s="63" t="s">
        <v>110</v>
      </c>
      <c r="D8" s="64" t="s">
        <v>110</v>
      </c>
      <c r="E8" s="128" t="s">
        <v>110</v>
      </c>
      <c r="F8" s="63" t="s">
        <v>110</v>
      </c>
      <c r="G8" s="134" t="str">
        <f>IF(AND(P8&gt;0,P8&lt;&gt;9),"Inkorrekte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127">
        <f>IF(E8&lt;&gt;"",1,0)</f>
        <v>1</v>
      </c>
      <c r="N8">
        <f t="shared" ref="N8:N37" si="1">IF(F8&lt;&gt;"",1,0)</f>
        <v>1</v>
      </c>
      <c r="O8">
        <f>COUNTIF(J8:N8,1)</f>
        <v>5</v>
      </c>
      <c r="P8" s="127">
        <f>O8+O9</f>
        <v>9</v>
      </c>
      <c r="Q8" s="127">
        <f>IF(AND(P8&gt;0,P8&lt;&gt;9),1,IF(P8=0,2,0))</f>
        <v>0</v>
      </c>
      <c r="R8">
        <f>COUNTIF(Q8:Q37,1)</f>
        <v>0</v>
      </c>
    </row>
    <row r="9" spans="1:18" ht="15" thickBot="1">
      <c r="A9" s="133"/>
      <c r="B9" s="65" t="s">
        <v>110</v>
      </c>
      <c r="C9" s="65" t="s">
        <v>110</v>
      </c>
      <c r="D9" s="65" t="s">
        <v>110</v>
      </c>
      <c r="E9" s="129"/>
      <c r="F9" s="65" t="s">
        <v>111</v>
      </c>
      <c r="G9" s="135"/>
      <c r="J9">
        <f>IF(B9&lt;&gt;"",1,0)</f>
        <v>1</v>
      </c>
      <c r="K9">
        <f t="shared" si="0"/>
        <v>1</v>
      </c>
      <c r="L9">
        <f t="shared" si="0"/>
        <v>1</v>
      </c>
      <c r="M9" s="127"/>
      <c r="N9">
        <f t="shared" si="1"/>
        <v>1</v>
      </c>
      <c r="O9">
        <f>COUNTIF(J9:N9,1)</f>
        <v>4</v>
      </c>
      <c r="P9" s="127"/>
      <c r="Q9" s="127"/>
    </row>
    <row r="10" spans="1:18">
      <c r="A10" s="136">
        <v>2</v>
      </c>
      <c r="B10" s="66"/>
      <c r="C10" s="66"/>
      <c r="D10" s="67"/>
      <c r="E10" s="130"/>
      <c r="F10" s="66"/>
      <c r="G10" s="134" t="str">
        <f t="shared" ref="G10" si="2">IF(AND(P10&gt;0,P10&lt;&gt;9),"Inkorrekte Eingabe",IF(P10&lt;&gt;0,"Korrekte Eingabe",""))</f>
        <v/>
      </c>
      <c r="J10">
        <f t="shared" ref="J10:M37" si="3">IF(B10&lt;&gt;"",1,0)</f>
        <v>0</v>
      </c>
      <c r="K10">
        <f t="shared" si="0"/>
        <v>0</v>
      </c>
      <c r="L10">
        <f t="shared" si="0"/>
        <v>0</v>
      </c>
      <c r="M10" s="127">
        <f t="shared" si="0"/>
        <v>0</v>
      </c>
      <c r="N10">
        <f t="shared" si="1"/>
        <v>0</v>
      </c>
      <c r="O10">
        <f t="shared" ref="O10:O37" si="4">COUNTIF(J10:N10,1)</f>
        <v>0</v>
      </c>
      <c r="P10" s="127">
        <f t="shared" ref="P10" si="5">O10+O11</f>
        <v>0</v>
      </c>
      <c r="Q10" s="127">
        <f t="shared" ref="Q10" si="6">IF(AND(P10&gt;0,P10&lt;&gt;9),1,IF(P10=0,2,0))</f>
        <v>2</v>
      </c>
    </row>
    <row r="11" spans="1:18" ht="15" thickBot="1">
      <c r="A11" s="137"/>
      <c r="B11" s="68"/>
      <c r="C11" s="68"/>
      <c r="D11" s="68"/>
      <c r="E11" s="131"/>
      <c r="F11" s="68"/>
      <c r="G11" s="135"/>
      <c r="J11">
        <f t="shared" si="3"/>
        <v>0</v>
      </c>
      <c r="K11">
        <f t="shared" si="0"/>
        <v>0</v>
      </c>
      <c r="L11">
        <f t="shared" si="0"/>
        <v>0</v>
      </c>
      <c r="M11" s="127"/>
      <c r="N11">
        <f t="shared" si="1"/>
        <v>0</v>
      </c>
      <c r="O11">
        <f t="shared" si="4"/>
        <v>0</v>
      </c>
      <c r="P11" s="127"/>
      <c r="Q11" s="127"/>
    </row>
    <row r="12" spans="1:18">
      <c r="A12" s="132">
        <v>3</v>
      </c>
      <c r="B12" s="63"/>
      <c r="C12" s="63"/>
      <c r="D12" s="64"/>
      <c r="E12" s="128"/>
      <c r="F12" s="63"/>
      <c r="G12" s="134" t="str">
        <f t="shared" ref="G12" si="7">IF(AND(P12&gt;0,P12&lt;&gt;9),"Inkorrekte Eingabe",IF(P12&lt;&gt;0,"Korrekte Eingabe",""))</f>
        <v/>
      </c>
      <c r="J12">
        <f t="shared" si="3"/>
        <v>0</v>
      </c>
      <c r="K12">
        <f t="shared" si="0"/>
        <v>0</v>
      </c>
      <c r="L12">
        <f t="shared" si="0"/>
        <v>0</v>
      </c>
      <c r="M12" s="127">
        <f t="shared" si="0"/>
        <v>0</v>
      </c>
      <c r="N12">
        <f t="shared" si="1"/>
        <v>0</v>
      </c>
      <c r="O12">
        <f t="shared" si="4"/>
        <v>0</v>
      </c>
      <c r="P12" s="127">
        <f t="shared" ref="P12" si="8">O12+O13</f>
        <v>0</v>
      </c>
      <c r="Q12" s="127">
        <f t="shared" ref="Q12" si="9">IF(AND(P12&gt;0,P12&lt;&gt;9),1,IF(P12=0,2,0))</f>
        <v>2</v>
      </c>
    </row>
    <row r="13" spans="1:18" ht="15" thickBot="1">
      <c r="A13" s="133"/>
      <c r="B13" s="65"/>
      <c r="C13" s="65"/>
      <c r="D13" s="65"/>
      <c r="E13" s="129"/>
      <c r="F13" s="65"/>
      <c r="G13" s="135"/>
      <c r="J13">
        <f t="shared" si="3"/>
        <v>0</v>
      </c>
      <c r="K13">
        <f t="shared" si="0"/>
        <v>0</v>
      </c>
      <c r="L13">
        <f t="shared" si="0"/>
        <v>0</v>
      </c>
      <c r="M13" s="127"/>
      <c r="N13">
        <f t="shared" si="1"/>
        <v>0</v>
      </c>
      <c r="O13">
        <f t="shared" si="4"/>
        <v>0</v>
      </c>
      <c r="P13" s="127"/>
      <c r="Q13" s="127"/>
    </row>
    <row r="14" spans="1:18">
      <c r="A14" s="136">
        <v>4</v>
      </c>
      <c r="B14" s="66"/>
      <c r="C14" s="66"/>
      <c r="D14" s="67"/>
      <c r="E14" s="130"/>
      <c r="F14" s="66"/>
      <c r="G14" s="134" t="str">
        <f t="shared" ref="G14" si="10">IF(AND(P14&gt;0,P14&lt;&gt;9),"Inkorrekte Eingabe",IF(P14&lt;&gt;0,"Korrekte Eingabe",""))</f>
        <v/>
      </c>
      <c r="J14">
        <f t="shared" si="3"/>
        <v>0</v>
      </c>
      <c r="K14">
        <f t="shared" si="0"/>
        <v>0</v>
      </c>
      <c r="L14">
        <f t="shared" si="0"/>
        <v>0</v>
      </c>
      <c r="M14" s="127">
        <f t="shared" si="0"/>
        <v>0</v>
      </c>
      <c r="N14">
        <f t="shared" si="1"/>
        <v>0</v>
      </c>
      <c r="O14">
        <f t="shared" si="4"/>
        <v>0</v>
      </c>
      <c r="P14" s="127">
        <f t="shared" ref="P14" si="11">O14+O15</f>
        <v>0</v>
      </c>
      <c r="Q14" s="127">
        <f t="shared" ref="Q14" si="12">IF(AND(P14&gt;0,P14&lt;&gt;9),1,IF(P14=0,2,0))</f>
        <v>2</v>
      </c>
    </row>
    <row r="15" spans="1:18" ht="15" thickBot="1">
      <c r="A15" s="137"/>
      <c r="B15" s="68"/>
      <c r="C15" s="68"/>
      <c r="D15" s="68"/>
      <c r="E15" s="131"/>
      <c r="F15" s="68"/>
      <c r="G15" s="135"/>
      <c r="J15">
        <f t="shared" si="3"/>
        <v>0</v>
      </c>
      <c r="K15">
        <f t="shared" si="0"/>
        <v>0</v>
      </c>
      <c r="L15">
        <f t="shared" si="0"/>
        <v>0</v>
      </c>
      <c r="M15" s="127"/>
      <c r="N15">
        <f t="shared" si="1"/>
        <v>0</v>
      </c>
      <c r="O15">
        <f t="shared" si="4"/>
        <v>0</v>
      </c>
      <c r="P15" s="127"/>
      <c r="Q15" s="127"/>
    </row>
    <row r="16" spans="1:18">
      <c r="A16" s="132">
        <v>5</v>
      </c>
      <c r="B16" s="63"/>
      <c r="C16" s="63"/>
      <c r="D16" s="64"/>
      <c r="E16" s="128"/>
      <c r="F16" s="63"/>
      <c r="G16" s="134" t="str">
        <f t="shared" ref="G16" si="13">IF(AND(P16&gt;0,P16&lt;&gt;9),"Inkorrekte Eingabe",IF(P16&lt;&gt;0,"Korrekte Eingabe",""))</f>
        <v/>
      </c>
      <c r="J16">
        <f t="shared" si="3"/>
        <v>0</v>
      </c>
      <c r="K16">
        <f t="shared" si="0"/>
        <v>0</v>
      </c>
      <c r="L16">
        <f t="shared" si="0"/>
        <v>0</v>
      </c>
      <c r="M16" s="127">
        <f t="shared" si="0"/>
        <v>0</v>
      </c>
      <c r="N16">
        <f t="shared" si="1"/>
        <v>0</v>
      </c>
      <c r="O16">
        <f t="shared" si="4"/>
        <v>0</v>
      </c>
      <c r="P16" s="127">
        <f t="shared" ref="P16" si="14">O16+O17</f>
        <v>0</v>
      </c>
      <c r="Q16" s="127">
        <f t="shared" ref="Q16" si="15">IF(AND(P16&gt;0,P16&lt;&gt;9),1,IF(P16=0,2,0))</f>
        <v>2</v>
      </c>
    </row>
    <row r="17" spans="1:17" ht="15" thickBot="1">
      <c r="A17" s="133"/>
      <c r="B17" s="65"/>
      <c r="C17" s="65"/>
      <c r="D17" s="65"/>
      <c r="E17" s="129"/>
      <c r="F17" s="65"/>
      <c r="G17" s="135"/>
      <c r="J17">
        <f t="shared" si="3"/>
        <v>0</v>
      </c>
      <c r="K17">
        <f t="shared" si="0"/>
        <v>0</v>
      </c>
      <c r="L17">
        <f t="shared" si="0"/>
        <v>0</v>
      </c>
      <c r="M17" s="127"/>
      <c r="N17">
        <f t="shared" si="1"/>
        <v>0</v>
      </c>
      <c r="O17">
        <f t="shared" si="4"/>
        <v>0</v>
      </c>
      <c r="P17" s="127"/>
      <c r="Q17" s="127"/>
    </row>
    <row r="18" spans="1:17">
      <c r="A18" s="136">
        <v>6</v>
      </c>
      <c r="B18" s="66"/>
      <c r="C18" s="66"/>
      <c r="D18" s="67"/>
      <c r="E18" s="130"/>
      <c r="F18" s="66"/>
      <c r="G18" s="134" t="str">
        <f t="shared" ref="G18" si="16">IF(AND(P18&gt;0,P18&lt;&gt;9),"Inkorrekte Eingabe",IF(P18&lt;&gt;0,"Korrekte Eingabe",""))</f>
        <v/>
      </c>
      <c r="J18">
        <f t="shared" si="3"/>
        <v>0</v>
      </c>
      <c r="K18">
        <f t="shared" si="0"/>
        <v>0</v>
      </c>
      <c r="L18">
        <f t="shared" si="0"/>
        <v>0</v>
      </c>
      <c r="M18" s="127">
        <f t="shared" si="0"/>
        <v>0</v>
      </c>
      <c r="N18">
        <f t="shared" si="1"/>
        <v>0</v>
      </c>
      <c r="O18">
        <f t="shared" si="4"/>
        <v>0</v>
      </c>
      <c r="P18" s="127">
        <f t="shared" ref="P18" si="17">O18+O19</f>
        <v>0</v>
      </c>
      <c r="Q18" s="127">
        <f t="shared" ref="Q18" si="18">IF(AND(P18&gt;0,P18&lt;&gt;9),1,IF(P18=0,2,0))</f>
        <v>2</v>
      </c>
    </row>
    <row r="19" spans="1:17" ht="15" thickBot="1">
      <c r="A19" s="137"/>
      <c r="B19" s="68"/>
      <c r="C19" s="68"/>
      <c r="D19" s="68"/>
      <c r="E19" s="131"/>
      <c r="F19" s="68"/>
      <c r="G19" s="135"/>
      <c r="J19">
        <f t="shared" si="3"/>
        <v>0</v>
      </c>
      <c r="K19">
        <f t="shared" si="0"/>
        <v>0</v>
      </c>
      <c r="L19">
        <f t="shared" si="0"/>
        <v>0</v>
      </c>
      <c r="M19" s="127"/>
      <c r="N19">
        <f t="shared" si="1"/>
        <v>0</v>
      </c>
      <c r="O19">
        <f t="shared" si="4"/>
        <v>0</v>
      </c>
      <c r="P19" s="127"/>
      <c r="Q19" s="127"/>
    </row>
    <row r="20" spans="1:17">
      <c r="A20" s="132">
        <v>7</v>
      </c>
      <c r="B20" s="63"/>
      <c r="C20" s="63"/>
      <c r="D20" s="64"/>
      <c r="E20" s="128"/>
      <c r="F20" s="63"/>
      <c r="G20" s="134" t="str">
        <f t="shared" ref="G20" si="19">IF(AND(P20&gt;0,P20&lt;&gt;9),"Inkorrekte Eingabe",IF(P20&lt;&gt;0,"Korrekte Eingabe",""))</f>
        <v/>
      </c>
      <c r="J20">
        <f t="shared" si="3"/>
        <v>0</v>
      </c>
      <c r="K20">
        <f t="shared" si="0"/>
        <v>0</v>
      </c>
      <c r="L20">
        <f t="shared" si="0"/>
        <v>0</v>
      </c>
      <c r="M20" s="127">
        <f t="shared" si="0"/>
        <v>0</v>
      </c>
      <c r="N20">
        <f t="shared" si="1"/>
        <v>0</v>
      </c>
      <c r="O20">
        <f t="shared" si="4"/>
        <v>0</v>
      </c>
      <c r="P20" s="127">
        <f t="shared" ref="P20" si="20">O20+O21</f>
        <v>0</v>
      </c>
      <c r="Q20" s="127">
        <f t="shared" ref="Q20" si="21">IF(AND(P20&gt;0,P20&lt;&gt;9),1,IF(P20=0,2,0))</f>
        <v>2</v>
      </c>
    </row>
    <row r="21" spans="1:17" ht="15" thickBot="1">
      <c r="A21" s="133"/>
      <c r="B21" s="65"/>
      <c r="C21" s="65"/>
      <c r="D21" s="65"/>
      <c r="E21" s="129"/>
      <c r="F21" s="65"/>
      <c r="G21" s="135"/>
      <c r="J21">
        <f t="shared" si="3"/>
        <v>0</v>
      </c>
      <c r="K21">
        <f t="shared" si="0"/>
        <v>0</v>
      </c>
      <c r="L21">
        <f t="shared" si="0"/>
        <v>0</v>
      </c>
      <c r="M21" s="127"/>
      <c r="N21">
        <f t="shared" si="1"/>
        <v>0</v>
      </c>
      <c r="O21">
        <f t="shared" si="4"/>
        <v>0</v>
      </c>
      <c r="P21" s="127"/>
      <c r="Q21" s="127"/>
    </row>
    <row r="22" spans="1:17">
      <c r="A22" s="136">
        <v>8</v>
      </c>
      <c r="B22" s="66"/>
      <c r="C22" s="66"/>
      <c r="D22" s="67"/>
      <c r="E22" s="130"/>
      <c r="F22" s="66"/>
      <c r="G22" s="134" t="str">
        <f t="shared" ref="G22" si="22">IF(AND(P22&gt;0,P22&lt;&gt;9),"Inkorrekte Eingabe",IF(P22&lt;&gt;0,"Korrekte Eingabe",""))</f>
        <v/>
      </c>
      <c r="J22">
        <f t="shared" si="3"/>
        <v>0</v>
      </c>
      <c r="K22">
        <f t="shared" si="0"/>
        <v>0</v>
      </c>
      <c r="L22">
        <f t="shared" si="0"/>
        <v>0</v>
      </c>
      <c r="M22" s="127">
        <f t="shared" si="0"/>
        <v>0</v>
      </c>
      <c r="N22">
        <f t="shared" si="1"/>
        <v>0</v>
      </c>
      <c r="O22">
        <f t="shared" si="4"/>
        <v>0</v>
      </c>
      <c r="P22" s="127">
        <f t="shared" ref="P22" si="23">O22+O23</f>
        <v>0</v>
      </c>
      <c r="Q22" s="127">
        <f t="shared" ref="Q22" si="24">IF(AND(P22&gt;0,P22&lt;&gt;9),1,IF(P22=0,2,0))</f>
        <v>2</v>
      </c>
    </row>
    <row r="23" spans="1:17" ht="15" thickBot="1">
      <c r="A23" s="137"/>
      <c r="B23" s="68"/>
      <c r="C23" s="68"/>
      <c r="D23" s="68"/>
      <c r="E23" s="131"/>
      <c r="F23" s="68"/>
      <c r="G23" s="135"/>
      <c r="J23">
        <f t="shared" si="3"/>
        <v>0</v>
      </c>
      <c r="K23">
        <f t="shared" si="0"/>
        <v>0</v>
      </c>
      <c r="L23">
        <f t="shared" si="0"/>
        <v>0</v>
      </c>
      <c r="M23" s="127"/>
      <c r="N23">
        <f t="shared" si="1"/>
        <v>0</v>
      </c>
      <c r="O23">
        <f t="shared" si="4"/>
        <v>0</v>
      </c>
      <c r="P23" s="127"/>
      <c r="Q23" s="127"/>
    </row>
    <row r="24" spans="1:17">
      <c r="A24" s="132">
        <v>9</v>
      </c>
      <c r="B24" s="63"/>
      <c r="C24" s="63"/>
      <c r="D24" s="64"/>
      <c r="E24" s="128"/>
      <c r="F24" s="63"/>
      <c r="G24" s="134" t="str">
        <f t="shared" ref="G24" si="25">IF(AND(P24&gt;0,P24&lt;&gt;9),"Inkorrekte Eingabe",IF(P24&lt;&gt;0,"Korrekte Eingabe",""))</f>
        <v/>
      </c>
      <c r="J24">
        <f t="shared" si="3"/>
        <v>0</v>
      </c>
      <c r="K24">
        <f t="shared" si="3"/>
        <v>0</v>
      </c>
      <c r="L24">
        <f t="shared" si="3"/>
        <v>0</v>
      </c>
      <c r="M24" s="127">
        <f t="shared" si="3"/>
        <v>0</v>
      </c>
      <c r="N24">
        <f t="shared" si="1"/>
        <v>0</v>
      </c>
      <c r="O24">
        <f t="shared" si="4"/>
        <v>0</v>
      </c>
      <c r="P24" s="127">
        <f t="shared" ref="P24" si="26">O24+O25</f>
        <v>0</v>
      </c>
      <c r="Q24" s="127">
        <f t="shared" ref="Q24" si="27">IF(AND(P24&gt;0,P24&lt;&gt;9),1,IF(P24=0,2,0))</f>
        <v>2</v>
      </c>
    </row>
    <row r="25" spans="1:17" ht="15" thickBot="1">
      <c r="A25" s="133"/>
      <c r="B25" s="65"/>
      <c r="C25" s="65"/>
      <c r="D25" s="65"/>
      <c r="E25" s="129"/>
      <c r="F25" s="65"/>
      <c r="G25" s="135"/>
      <c r="J25">
        <f t="shared" si="3"/>
        <v>0</v>
      </c>
      <c r="K25">
        <f t="shared" si="3"/>
        <v>0</v>
      </c>
      <c r="L25">
        <f t="shared" si="3"/>
        <v>0</v>
      </c>
      <c r="M25" s="127"/>
      <c r="N25">
        <f t="shared" si="1"/>
        <v>0</v>
      </c>
      <c r="O25">
        <f t="shared" si="4"/>
        <v>0</v>
      </c>
      <c r="P25" s="127"/>
      <c r="Q25" s="127"/>
    </row>
    <row r="26" spans="1:17">
      <c r="A26" s="136">
        <v>10</v>
      </c>
      <c r="B26" s="66"/>
      <c r="C26" s="66"/>
      <c r="D26" s="67"/>
      <c r="E26" s="130"/>
      <c r="F26" s="66"/>
      <c r="G26" s="134" t="str">
        <f t="shared" ref="G26" si="28">IF(AND(P26&gt;0,P26&lt;&gt;9),"Inkorrekte Eingabe",IF(P26&lt;&gt;0,"Korrekte Eingabe",""))</f>
        <v/>
      </c>
      <c r="J26">
        <f t="shared" si="3"/>
        <v>0</v>
      </c>
      <c r="K26">
        <f t="shared" si="3"/>
        <v>0</v>
      </c>
      <c r="L26">
        <f t="shared" si="3"/>
        <v>0</v>
      </c>
      <c r="M26" s="127">
        <f t="shared" si="3"/>
        <v>0</v>
      </c>
      <c r="N26">
        <f t="shared" si="1"/>
        <v>0</v>
      </c>
      <c r="O26">
        <f t="shared" si="4"/>
        <v>0</v>
      </c>
      <c r="P26" s="127">
        <f t="shared" ref="P26" si="29">O26+O27</f>
        <v>0</v>
      </c>
      <c r="Q26" s="127">
        <f t="shared" ref="Q26" si="30">IF(AND(P26&gt;0,P26&lt;&gt;9),1,IF(P26=0,2,0))</f>
        <v>2</v>
      </c>
    </row>
    <row r="27" spans="1:17" ht="15" thickBot="1">
      <c r="A27" s="137"/>
      <c r="B27" s="68"/>
      <c r="C27" s="68"/>
      <c r="D27" s="68"/>
      <c r="E27" s="131"/>
      <c r="F27" s="68"/>
      <c r="G27" s="135"/>
      <c r="J27">
        <f t="shared" si="3"/>
        <v>0</v>
      </c>
      <c r="K27">
        <f t="shared" si="3"/>
        <v>0</v>
      </c>
      <c r="L27">
        <f t="shared" si="3"/>
        <v>0</v>
      </c>
      <c r="M27" s="127"/>
      <c r="N27">
        <f t="shared" si="1"/>
        <v>0</v>
      </c>
      <c r="O27">
        <f t="shared" si="4"/>
        <v>0</v>
      </c>
      <c r="P27" s="127"/>
      <c r="Q27" s="127"/>
    </row>
    <row r="28" spans="1:17">
      <c r="A28" s="132">
        <v>11</v>
      </c>
      <c r="B28" s="63"/>
      <c r="C28" s="63"/>
      <c r="D28" s="64"/>
      <c r="E28" s="128"/>
      <c r="F28" s="63"/>
      <c r="G28" s="134" t="str">
        <f t="shared" ref="G28" si="31">IF(AND(P28&gt;0,P28&lt;&gt;9),"Inkorrekte Eingabe",IF(P28&lt;&gt;0,"Korrekte Eingabe",""))</f>
        <v/>
      </c>
      <c r="J28">
        <f t="shared" si="3"/>
        <v>0</v>
      </c>
      <c r="K28">
        <f t="shared" si="3"/>
        <v>0</v>
      </c>
      <c r="L28">
        <f t="shared" si="3"/>
        <v>0</v>
      </c>
      <c r="M28" s="127">
        <f t="shared" si="3"/>
        <v>0</v>
      </c>
      <c r="N28">
        <f t="shared" si="1"/>
        <v>0</v>
      </c>
      <c r="O28">
        <f t="shared" si="4"/>
        <v>0</v>
      </c>
      <c r="P28" s="127">
        <f t="shared" ref="P28" si="32">O28+O29</f>
        <v>0</v>
      </c>
      <c r="Q28" s="127">
        <f t="shared" ref="Q28" si="33">IF(AND(P28&gt;0,P28&lt;&gt;9),1,IF(P28=0,2,0))</f>
        <v>2</v>
      </c>
    </row>
    <row r="29" spans="1:17" ht="15" thickBot="1">
      <c r="A29" s="133"/>
      <c r="B29" s="65"/>
      <c r="C29" s="65"/>
      <c r="D29" s="65"/>
      <c r="E29" s="129"/>
      <c r="F29" s="65"/>
      <c r="G29" s="135"/>
      <c r="J29">
        <f t="shared" si="3"/>
        <v>0</v>
      </c>
      <c r="K29">
        <f t="shared" si="3"/>
        <v>0</v>
      </c>
      <c r="L29">
        <f t="shared" si="3"/>
        <v>0</v>
      </c>
      <c r="M29" s="127"/>
      <c r="N29">
        <f t="shared" si="1"/>
        <v>0</v>
      </c>
      <c r="O29">
        <f t="shared" si="4"/>
        <v>0</v>
      </c>
      <c r="P29" s="127"/>
      <c r="Q29" s="127"/>
    </row>
    <row r="30" spans="1:17">
      <c r="A30" s="136">
        <v>12</v>
      </c>
      <c r="B30" s="66"/>
      <c r="C30" s="66"/>
      <c r="D30" s="67"/>
      <c r="E30" s="130"/>
      <c r="F30" s="66"/>
      <c r="G30" s="134" t="str">
        <f t="shared" ref="G30" si="34">IF(AND(P30&gt;0,P30&lt;&gt;9),"Inkorrekte Eingabe",IF(P30&lt;&gt;0,"Korrekte Eingabe",""))</f>
        <v/>
      </c>
      <c r="J30">
        <f t="shared" si="3"/>
        <v>0</v>
      </c>
      <c r="K30">
        <f t="shared" si="3"/>
        <v>0</v>
      </c>
      <c r="L30">
        <f t="shared" si="3"/>
        <v>0</v>
      </c>
      <c r="M30" s="127">
        <f t="shared" si="3"/>
        <v>0</v>
      </c>
      <c r="N30">
        <f t="shared" si="1"/>
        <v>0</v>
      </c>
      <c r="O30">
        <f t="shared" si="4"/>
        <v>0</v>
      </c>
      <c r="P30" s="127">
        <f t="shared" ref="P30" si="35">O30+O31</f>
        <v>0</v>
      </c>
      <c r="Q30" s="127">
        <f t="shared" ref="Q30" si="36">IF(AND(P30&gt;0,P30&lt;&gt;9),1,IF(P30=0,2,0))</f>
        <v>2</v>
      </c>
    </row>
    <row r="31" spans="1:17" ht="15" thickBot="1">
      <c r="A31" s="137"/>
      <c r="B31" s="68"/>
      <c r="C31" s="68"/>
      <c r="D31" s="68"/>
      <c r="E31" s="131"/>
      <c r="F31" s="68"/>
      <c r="G31" s="135"/>
      <c r="J31">
        <f t="shared" si="3"/>
        <v>0</v>
      </c>
      <c r="K31">
        <f t="shared" si="3"/>
        <v>0</v>
      </c>
      <c r="L31">
        <f t="shared" si="3"/>
        <v>0</v>
      </c>
      <c r="M31" s="127"/>
      <c r="N31">
        <f t="shared" si="1"/>
        <v>0</v>
      </c>
      <c r="O31">
        <f t="shared" si="4"/>
        <v>0</v>
      </c>
      <c r="P31" s="127"/>
      <c r="Q31" s="127"/>
    </row>
    <row r="32" spans="1:17">
      <c r="A32" s="132">
        <v>13</v>
      </c>
      <c r="B32" s="63"/>
      <c r="C32" s="63"/>
      <c r="D32" s="64"/>
      <c r="E32" s="128"/>
      <c r="F32" s="63"/>
      <c r="G32" s="134" t="str">
        <f t="shared" ref="G32" si="37">IF(AND(P32&gt;0,P32&lt;&gt;9),"Inkorrekte Eingabe",IF(P32&lt;&gt;0,"Korrekte Eingabe",""))</f>
        <v/>
      </c>
      <c r="J32">
        <f t="shared" si="3"/>
        <v>0</v>
      </c>
      <c r="K32">
        <f t="shared" si="3"/>
        <v>0</v>
      </c>
      <c r="L32">
        <f t="shared" si="3"/>
        <v>0</v>
      </c>
      <c r="M32" s="127">
        <f t="shared" si="3"/>
        <v>0</v>
      </c>
      <c r="N32">
        <f t="shared" si="1"/>
        <v>0</v>
      </c>
      <c r="O32">
        <f t="shared" si="4"/>
        <v>0</v>
      </c>
      <c r="P32" s="127">
        <f t="shared" ref="P32" si="38">O32+O33</f>
        <v>0</v>
      </c>
      <c r="Q32" s="127">
        <f t="shared" ref="Q32" si="39">IF(AND(P32&gt;0,P32&lt;&gt;9),1,IF(P32=0,2,0))</f>
        <v>2</v>
      </c>
    </row>
    <row r="33" spans="1:17" ht="15" thickBot="1">
      <c r="A33" s="133"/>
      <c r="B33" s="65"/>
      <c r="C33" s="65"/>
      <c r="D33" s="65"/>
      <c r="E33" s="129"/>
      <c r="F33" s="65"/>
      <c r="G33" s="135"/>
      <c r="J33">
        <f t="shared" si="3"/>
        <v>0</v>
      </c>
      <c r="K33">
        <f t="shared" si="3"/>
        <v>0</v>
      </c>
      <c r="L33">
        <f t="shared" si="3"/>
        <v>0</v>
      </c>
      <c r="M33" s="127"/>
      <c r="N33">
        <f t="shared" si="1"/>
        <v>0</v>
      </c>
      <c r="O33">
        <f t="shared" si="4"/>
        <v>0</v>
      </c>
      <c r="P33" s="127"/>
      <c r="Q33" s="127"/>
    </row>
    <row r="34" spans="1:17">
      <c r="A34" s="136">
        <v>14</v>
      </c>
      <c r="B34" s="66"/>
      <c r="C34" s="66"/>
      <c r="D34" s="67"/>
      <c r="E34" s="130"/>
      <c r="F34" s="66"/>
      <c r="G34" s="134" t="str">
        <f t="shared" ref="G34" si="40">IF(AND(P34&gt;0,P34&lt;&gt;9),"Inkorrekte Eingabe",IF(P34&lt;&gt;0,"Korrekte Eingabe",""))</f>
        <v/>
      </c>
      <c r="J34">
        <f t="shared" si="3"/>
        <v>0</v>
      </c>
      <c r="K34">
        <f t="shared" si="3"/>
        <v>0</v>
      </c>
      <c r="L34">
        <f t="shared" si="3"/>
        <v>0</v>
      </c>
      <c r="M34" s="127">
        <f t="shared" si="3"/>
        <v>0</v>
      </c>
      <c r="N34">
        <f t="shared" si="1"/>
        <v>0</v>
      </c>
      <c r="O34">
        <f t="shared" si="4"/>
        <v>0</v>
      </c>
      <c r="P34" s="127">
        <f t="shared" ref="P34" si="41">O34+O35</f>
        <v>0</v>
      </c>
      <c r="Q34" s="127">
        <f t="shared" ref="Q34" si="42">IF(AND(P34&gt;0,P34&lt;&gt;9),1,IF(P34=0,2,0))</f>
        <v>2</v>
      </c>
    </row>
    <row r="35" spans="1:17" ht="15" thickBot="1">
      <c r="A35" s="137"/>
      <c r="B35" s="68"/>
      <c r="C35" s="68"/>
      <c r="D35" s="68"/>
      <c r="E35" s="131"/>
      <c r="F35" s="68"/>
      <c r="G35" s="135"/>
      <c r="J35">
        <f t="shared" si="3"/>
        <v>0</v>
      </c>
      <c r="K35">
        <f t="shared" si="3"/>
        <v>0</v>
      </c>
      <c r="L35">
        <f t="shared" si="3"/>
        <v>0</v>
      </c>
      <c r="M35" s="127"/>
      <c r="N35">
        <f t="shared" si="1"/>
        <v>0</v>
      </c>
      <c r="O35">
        <f t="shared" si="4"/>
        <v>0</v>
      </c>
      <c r="P35" s="127"/>
      <c r="Q35" s="127"/>
    </row>
    <row r="36" spans="1:17">
      <c r="A36" s="132">
        <v>15</v>
      </c>
      <c r="B36" s="63"/>
      <c r="C36" s="63"/>
      <c r="D36" s="64"/>
      <c r="E36" s="128"/>
      <c r="F36" s="63"/>
      <c r="G36" s="134" t="str">
        <f t="shared" ref="G36" si="43">IF(AND(P36&gt;0,P36&lt;&gt;9),"Inkorrekte Eingabe",IF(P36&lt;&gt;0,"Korrekte Eingabe",""))</f>
        <v/>
      </c>
      <c r="J36">
        <f t="shared" si="3"/>
        <v>0</v>
      </c>
      <c r="K36">
        <f t="shared" si="3"/>
        <v>0</v>
      </c>
      <c r="L36">
        <f t="shared" si="3"/>
        <v>0</v>
      </c>
      <c r="M36" s="127">
        <f t="shared" si="3"/>
        <v>0</v>
      </c>
      <c r="N36">
        <f t="shared" si="1"/>
        <v>0</v>
      </c>
      <c r="O36">
        <f t="shared" si="4"/>
        <v>0</v>
      </c>
      <c r="P36" s="127">
        <f t="shared" ref="P36" si="44">O36+O37</f>
        <v>0</v>
      </c>
      <c r="Q36" s="127">
        <f t="shared" ref="Q36" si="45">IF(AND(P36&gt;0,P36&lt;&gt;9),1,IF(P36=0,2,0))</f>
        <v>2</v>
      </c>
    </row>
    <row r="37" spans="1:17" ht="15" thickBot="1">
      <c r="A37" s="133"/>
      <c r="B37" s="65"/>
      <c r="C37" s="65"/>
      <c r="D37" s="65"/>
      <c r="E37" s="129"/>
      <c r="F37" s="65"/>
      <c r="G37" s="135"/>
      <c r="J37">
        <f t="shared" si="3"/>
        <v>0</v>
      </c>
      <c r="K37">
        <f t="shared" si="3"/>
        <v>0</v>
      </c>
      <c r="L37">
        <f t="shared" si="3"/>
        <v>0</v>
      </c>
      <c r="M37" s="127"/>
      <c r="N37">
        <f t="shared" si="1"/>
        <v>0</v>
      </c>
      <c r="O37">
        <f t="shared" si="4"/>
        <v>0</v>
      </c>
      <c r="P37" s="127"/>
      <c r="Q37" s="127"/>
    </row>
  </sheetData>
  <mergeCells count="91">
    <mergeCell ref="Q36:Q37"/>
    <mergeCell ref="A34:A35"/>
    <mergeCell ref="E34:E35"/>
    <mergeCell ref="G34:G35"/>
    <mergeCell ref="M34:M35"/>
    <mergeCell ref="P34:P35"/>
    <mergeCell ref="Q34:Q35"/>
    <mergeCell ref="A36:A37"/>
    <mergeCell ref="E36:E37"/>
    <mergeCell ref="G36:G37"/>
    <mergeCell ref="M36:M37"/>
    <mergeCell ref="P36:P37"/>
    <mergeCell ref="Q32:Q33"/>
    <mergeCell ref="A30:A31"/>
    <mergeCell ref="E30:E31"/>
    <mergeCell ref="G30:G31"/>
    <mergeCell ref="M30:M31"/>
    <mergeCell ref="P30:P31"/>
    <mergeCell ref="Q30:Q31"/>
    <mergeCell ref="A32:A33"/>
    <mergeCell ref="E32:E33"/>
    <mergeCell ref="G32:G33"/>
    <mergeCell ref="M32:M33"/>
    <mergeCell ref="P32:P33"/>
    <mergeCell ref="Q28:Q29"/>
    <mergeCell ref="A26:A27"/>
    <mergeCell ref="E26:E27"/>
    <mergeCell ref="G26:G27"/>
    <mergeCell ref="M26:M27"/>
    <mergeCell ref="P26:P27"/>
    <mergeCell ref="Q26:Q27"/>
    <mergeCell ref="A28:A29"/>
    <mergeCell ref="E28:E29"/>
    <mergeCell ref="G28:G29"/>
    <mergeCell ref="M28:M29"/>
    <mergeCell ref="P28:P29"/>
    <mergeCell ref="Q24:Q25"/>
    <mergeCell ref="A22:A23"/>
    <mergeCell ref="E22:E23"/>
    <mergeCell ref="G22:G23"/>
    <mergeCell ref="M22:M23"/>
    <mergeCell ref="P22:P23"/>
    <mergeCell ref="Q22:Q23"/>
    <mergeCell ref="A24:A25"/>
    <mergeCell ref="E24:E25"/>
    <mergeCell ref="G24:G25"/>
    <mergeCell ref="M24:M25"/>
    <mergeCell ref="P24:P25"/>
    <mergeCell ref="Q20:Q21"/>
    <mergeCell ref="A18:A19"/>
    <mergeCell ref="E18:E19"/>
    <mergeCell ref="G18:G19"/>
    <mergeCell ref="M18:M19"/>
    <mergeCell ref="P18:P19"/>
    <mergeCell ref="Q18:Q19"/>
    <mergeCell ref="A20:A21"/>
    <mergeCell ref="E20:E21"/>
    <mergeCell ref="G20:G21"/>
    <mergeCell ref="M20:M21"/>
    <mergeCell ref="P20:P21"/>
    <mergeCell ref="Q16:Q17"/>
    <mergeCell ref="A14:A15"/>
    <mergeCell ref="E14:E15"/>
    <mergeCell ref="G14:G15"/>
    <mergeCell ref="M14:M15"/>
    <mergeCell ref="P14:P15"/>
    <mergeCell ref="Q14:Q15"/>
    <mergeCell ref="A16:A17"/>
    <mergeCell ref="E16:E17"/>
    <mergeCell ref="G16:G17"/>
    <mergeCell ref="M16:M17"/>
    <mergeCell ref="P16:P17"/>
    <mergeCell ref="Q12:Q13"/>
    <mergeCell ref="Q8:Q9"/>
    <mergeCell ref="A10:A11"/>
    <mergeCell ref="E10:E11"/>
    <mergeCell ref="G10:G11"/>
    <mergeCell ref="M10:M11"/>
    <mergeCell ref="P10:P11"/>
    <mergeCell ref="Q10:Q11"/>
    <mergeCell ref="P8:P9"/>
    <mergeCell ref="A12:A13"/>
    <mergeCell ref="E12:E13"/>
    <mergeCell ref="G12:G13"/>
    <mergeCell ref="M12:M13"/>
    <mergeCell ref="P12:P13"/>
    <mergeCell ref="C5:D5"/>
    <mergeCell ref="A8:A9"/>
    <mergeCell ref="E8:E9"/>
    <mergeCell ref="G8:G9"/>
    <mergeCell ref="M8:M9"/>
  </mergeCells>
  <conditionalFormatting sqref="G8 G10 G12 G14 G16 G18 G20 G22 G24 G26 G28 G30 G32 G34 G36">
    <cfRule type="expression" dxfId="51" priority="2">
      <formula>P8=9</formula>
    </cfRule>
  </conditionalFormatting>
  <conditionalFormatting sqref="G8:G37">
    <cfRule type="expression" dxfId="50" priority="1">
      <formula>AND(P8&lt;&gt;9,P8&lt;&gt;0)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22"/>
  <sheetViews>
    <sheetView workbookViewId="0">
      <selection activeCell="G18" sqref="G18"/>
    </sheetView>
  </sheetViews>
  <sheetFormatPr baseColWidth="10" defaultRowHeight="14"/>
  <cols>
    <col min="1" max="1" width="10.83203125" style="8"/>
    <col min="2" max="3" width="25.6640625" style="8" customWidth="1"/>
    <col min="4" max="4" width="20.5" style="8" customWidth="1"/>
    <col min="5" max="6" width="25.6640625" style="8" customWidth="1"/>
    <col min="7" max="7" width="26.83203125" style="8" customWidth="1"/>
    <col min="8" max="8" width="3.83203125" style="8" customWidth="1"/>
    <col min="9" max="9" width="1.1640625" style="8" hidden="1" customWidth="1"/>
    <col min="10" max="15" width="2" style="8" hidden="1" customWidth="1"/>
    <col min="16" max="16" width="8.5" style="8" hidden="1" customWidth="1"/>
    <col min="17" max="17" width="8.1640625" style="8" customWidth="1"/>
    <col min="18" max="18" width="2" style="8" hidden="1" customWidth="1"/>
    <col min="19" max="16384" width="10.83203125" style="8"/>
  </cols>
  <sheetData>
    <row r="1" spans="1:18" ht="15" thickBot="1"/>
    <row r="2" spans="1:18" ht="18" customHeight="1">
      <c r="A2" s="73"/>
      <c r="B2" s="74" t="s">
        <v>59</v>
      </c>
      <c r="C2" s="75">
        <v>25</v>
      </c>
      <c r="D2" s="75"/>
      <c r="E2" s="75"/>
      <c r="F2" s="61" t="s">
        <v>109</v>
      </c>
    </row>
    <row r="3" spans="1:18" ht="18" customHeight="1" thickBot="1">
      <c r="A3" s="73"/>
      <c r="B3" s="76" t="s">
        <v>60</v>
      </c>
      <c r="C3" s="77" t="str">
        <f>VLOOKUP(C2,Help!$A$2:$G$50,3,FALSE)</f>
        <v>MW AX, A-F 1x</v>
      </c>
      <c r="D3" s="77"/>
      <c r="E3" s="77"/>
      <c r="F3" s="62" t="s">
        <v>108</v>
      </c>
    </row>
    <row r="4" spans="1:18" ht="15" thickBot="1">
      <c r="B4" s="78"/>
      <c r="C4" s="40"/>
    </row>
    <row r="5" spans="1:18" ht="18" customHeight="1" thickBot="1">
      <c r="B5" s="79" t="s">
        <v>62</v>
      </c>
      <c r="C5" s="139" t="str">
        <f>Vereinsdaten!D4</f>
        <v>1.WRC Lia</v>
      </c>
      <c r="D5" s="139"/>
      <c r="E5" s="80" t="s">
        <v>64</v>
      </c>
      <c r="F5" s="81">
        <f>COUNTIF(P8:P22,0)</f>
        <v>2</v>
      </c>
      <c r="G5" s="82" t="str">
        <f>IF(COUNTIF(P8:P22,1),CONCATENATE("(",COUNTIF(P8:P22,1),")"," inkorrekte Eingabe(n)"),"")</f>
        <v/>
      </c>
    </row>
    <row r="6" spans="1:18" ht="15" thickBot="1"/>
    <row r="7" spans="1:18" ht="15" thickBot="1">
      <c r="A7" s="83" t="s">
        <v>61</v>
      </c>
      <c r="B7" s="84" t="s">
        <v>54</v>
      </c>
      <c r="C7" s="84" t="s">
        <v>55</v>
      </c>
      <c r="D7" s="84" t="s">
        <v>56</v>
      </c>
      <c r="E7" s="84" t="s">
        <v>58</v>
      </c>
      <c r="F7" s="84" t="s">
        <v>57</v>
      </c>
      <c r="G7" s="85" t="s">
        <v>75</v>
      </c>
    </row>
    <row r="8" spans="1:18" ht="15" thickBot="1">
      <c r="A8" s="86">
        <v>1</v>
      </c>
      <c r="B8" s="69" t="s">
        <v>111</v>
      </c>
      <c r="C8" s="69" t="s">
        <v>111</v>
      </c>
      <c r="D8" s="70" t="s">
        <v>111</v>
      </c>
      <c r="E8" s="69" t="s">
        <v>111</v>
      </c>
      <c r="F8" s="69" t="s">
        <v>112</v>
      </c>
      <c r="G8" s="87" t="str">
        <f>IF(P8=0,"Korrekte Eingabe",IF(P8=2,"","Inkorrekte Eingabe"))</f>
        <v>Korrekte Eingabe</v>
      </c>
      <c r="J8" s="8">
        <f>IF(B8&lt;&gt;"",1,0)</f>
        <v>1</v>
      </c>
      <c r="K8" s="8">
        <f t="shared" ref="K8:M22" si="0">IF(C8&lt;&gt;"",1,0)</f>
        <v>1</v>
      </c>
      <c r="L8" s="8">
        <f t="shared" si="0"/>
        <v>1</v>
      </c>
      <c r="M8" s="73">
        <f>IF(E8&lt;&gt;"",1,0)</f>
        <v>1</v>
      </c>
      <c r="N8" s="8">
        <f t="shared" ref="N8:N22" si="1">IF(F8&lt;&gt;"",1,0)</f>
        <v>1</v>
      </c>
      <c r="O8" s="8">
        <f>COUNTIF(J8:N8,1)</f>
        <v>5</v>
      </c>
      <c r="P8" s="73">
        <f>IF(AND(O8&gt;0,O8&lt;&gt;5),1,IF(O8=0,2,0))</f>
        <v>0</v>
      </c>
      <c r="Q8" s="73"/>
    </row>
    <row r="9" spans="1:18" ht="15" thickBot="1">
      <c r="A9" s="88">
        <v>2</v>
      </c>
      <c r="B9" s="71" t="s">
        <v>63</v>
      </c>
      <c r="C9" s="71" t="s">
        <v>63</v>
      </c>
      <c r="D9" s="72" t="s">
        <v>63</v>
      </c>
      <c r="E9" s="71" t="s">
        <v>63</v>
      </c>
      <c r="F9" s="71" t="s">
        <v>63</v>
      </c>
      <c r="G9" s="89" t="str">
        <f t="shared" ref="G9:G22" si="2">IF(P9=0,"Korrekte Eingabe",IF(P9=2,"","Inkorrekte Eingabe"))</f>
        <v>Korrekte Eingabe</v>
      </c>
      <c r="J9" s="8">
        <f t="shared" ref="J9:J22" si="3">IF(B9&lt;&gt;"",1,0)</f>
        <v>1</v>
      </c>
      <c r="K9" s="8">
        <f t="shared" si="0"/>
        <v>1</v>
      </c>
      <c r="L9" s="8">
        <f t="shared" si="0"/>
        <v>1</v>
      </c>
      <c r="M9" s="73">
        <f t="shared" si="0"/>
        <v>1</v>
      </c>
      <c r="N9" s="8">
        <f t="shared" si="1"/>
        <v>1</v>
      </c>
      <c r="O9" s="8">
        <f t="shared" ref="O9:O22" si="4">COUNTIF(J9:N9,1)</f>
        <v>5</v>
      </c>
      <c r="P9" s="73">
        <f t="shared" ref="P9:P22" si="5">IF(AND(O9&gt;0,O9&lt;&gt;5),1,IF(O9=0,2,0))</f>
        <v>0</v>
      </c>
      <c r="R9" s="8">
        <f>COUNTIF(P8:P22,1)</f>
        <v>0</v>
      </c>
    </row>
    <row r="10" spans="1:18" ht="15" thickBot="1">
      <c r="A10" s="86">
        <v>3</v>
      </c>
      <c r="B10" s="69"/>
      <c r="C10" s="69"/>
      <c r="D10" s="70"/>
      <c r="E10" s="69"/>
      <c r="F10" s="69"/>
      <c r="G10" s="87" t="str">
        <f t="shared" si="2"/>
        <v/>
      </c>
      <c r="J10" s="8">
        <f t="shared" si="3"/>
        <v>0</v>
      </c>
      <c r="K10" s="8">
        <f t="shared" si="0"/>
        <v>0</v>
      </c>
      <c r="L10" s="8">
        <f t="shared" si="0"/>
        <v>0</v>
      </c>
      <c r="M10" s="73">
        <f t="shared" si="0"/>
        <v>0</v>
      </c>
      <c r="N10" s="8">
        <f t="shared" si="1"/>
        <v>0</v>
      </c>
      <c r="O10" s="8">
        <f t="shared" si="4"/>
        <v>0</v>
      </c>
      <c r="P10" s="73">
        <f t="shared" si="5"/>
        <v>2</v>
      </c>
    </row>
    <row r="11" spans="1:18" ht="15" thickBot="1">
      <c r="A11" s="88">
        <v>4</v>
      </c>
      <c r="B11" s="71"/>
      <c r="C11" s="71"/>
      <c r="D11" s="72"/>
      <c r="E11" s="71"/>
      <c r="F11" s="71"/>
      <c r="G11" s="89" t="str">
        <f t="shared" si="2"/>
        <v/>
      </c>
      <c r="J11" s="8">
        <f t="shared" si="3"/>
        <v>0</v>
      </c>
      <c r="K11" s="8">
        <f t="shared" si="0"/>
        <v>0</v>
      </c>
      <c r="L11" s="8">
        <f t="shared" si="0"/>
        <v>0</v>
      </c>
      <c r="M11" s="73">
        <f t="shared" si="0"/>
        <v>0</v>
      </c>
      <c r="N11" s="8">
        <f t="shared" si="1"/>
        <v>0</v>
      </c>
      <c r="O11" s="8">
        <f t="shared" si="4"/>
        <v>0</v>
      </c>
      <c r="P11" s="73">
        <f t="shared" si="5"/>
        <v>2</v>
      </c>
    </row>
    <row r="12" spans="1:18" ht="15" thickBot="1">
      <c r="A12" s="86">
        <v>5</v>
      </c>
      <c r="B12" s="69"/>
      <c r="C12" s="69"/>
      <c r="D12" s="70"/>
      <c r="E12" s="69"/>
      <c r="F12" s="69"/>
      <c r="G12" s="87" t="str">
        <f t="shared" si="2"/>
        <v/>
      </c>
      <c r="J12" s="8">
        <f t="shared" si="3"/>
        <v>0</v>
      </c>
      <c r="K12" s="8">
        <f t="shared" si="0"/>
        <v>0</v>
      </c>
      <c r="L12" s="8">
        <f t="shared" si="0"/>
        <v>0</v>
      </c>
      <c r="M12" s="73">
        <f t="shared" si="0"/>
        <v>0</v>
      </c>
      <c r="N12" s="8">
        <f t="shared" si="1"/>
        <v>0</v>
      </c>
      <c r="O12" s="8">
        <f t="shared" si="4"/>
        <v>0</v>
      </c>
      <c r="P12" s="73">
        <f t="shared" si="5"/>
        <v>2</v>
      </c>
    </row>
    <row r="13" spans="1:18" ht="15" thickBot="1">
      <c r="A13" s="88">
        <v>6</v>
      </c>
      <c r="B13" s="71"/>
      <c r="C13" s="71"/>
      <c r="D13" s="72"/>
      <c r="E13" s="71"/>
      <c r="F13" s="71"/>
      <c r="G13" s="89" t="str">
        <f t="shared" si="2"/>
        <v/>
      </c>
      <c r="J13" s="8">
        <f t="shared" si="3"/>
        <v>0</v>
      </c>
      <c r="K13" s="8">
        <f t="shared" si="0"/>
        <v>0</v>
      </c>
      <c r="L13" s="8">
        <f t="shared" si="0"/>
        <v>0</v>
      </c>
      <c r="M13" s="73">
        <f t="shared" si="0"/>
        <v>0</v>
      </c>
      <c r="N13" s="8">
        <f t="shared" si="1"/>
        <v>0</v>
      </c>
      <c r="O13" s="8">
        <f t="shared" si="4"/>
        <v>0</v>
      </c>
      <c r="P13" s="73">
        <f t="shared" si="5"/>
        <v>2</v>
      </c>
    </row>
    <row r="14" spans="1:18" ht="15" thickBot="1">
      <c r="A14" s="86">
        <v>7</v>
      </c>
      <c r="B14" s="69"/>
      <c r="C14" s="69"/>
      <c r="D14" s="70"/>
      <c r="E14" s="69"/>
      <c r="F14" s="69"/>
      <c r="G14" s="87" t="str">
        <f t="shared" si="2"/>
        <v/>
      </c>
      <c r="J14" s="8">
        <f t="shared" si="3"/>
        <v>0</v>
      </c>
      <c r="K14" s="8">
        <f t="shared" si="0"/>
        <v>0</v>
      </c>
      <c r="L14" s="8">
        <f t="shared" si="0"/>
        <v>0</v>
      </c>
      <c r="M14" s="73">
        <f t="shared" si="0"/>
        <v>0</v>
      </c>
      <c r="N14" s="8">
        <f t="shared" si="1"/>
        <v>0</v>
      </c>
      <c r="O14" s="8">
        <f t="shared" si="4"/>
        <v>0</v>
      </c>
      <c r="P14" s="73">
        <f t="shared" si="5"/>
        <v>2</v>
      </c>
    </row>
    <row r="15" spans="1:18" ht="15" thickBot="1">
      <c r="A15" s="88">
        <v>8</v>
      </c>
      <c r="B15" s="71"/>
      <c r="C15" s="71"/>
      <c r="D15" s="72"/>
      <c r="E15" s="71"/>
      <c r="F15" s="71"/>
      <c r="G15" s="89" t="str">
        <f t="shared" si="2"/>
        <v/>
      </c>
      <c r="J15" s="8">
        <f t="shared" si="3"/>
        <v>0</v>
      </c>
      <c r="K15" s="8">
        <f t="shared" si="0"/>
        <v>0</v>
      </c>
      <c r="L15" s="8">
        <f t="shared" si="0"/>
        <v>0</v>
      </c>
      <c r="M15" s="73">
        <f t="shared" si="0"/>
        <v>0</v>
      </c>
      <c r="N15" s="8">
        <f t="shared" si="1"/>
        <v>0</v>
      </c>
      <c r="O15" s="8">
        <f t="shared" si="4"/>
        <v>0</v>
      </c>
      <c r="P15" s="73">
        <f t="shared" si="5"/>
        <v>2</v>
      </c>
    </row>
    <row r="16" spans="1:18" ht="15" thickBot="1">
      <c r="A16" s="86">
        <v>9</v>
      </c>
      <c r="B16" s="69"/>
      <c r="C16" s="69"/>
      <c r="D16" s="70"/>
      <c r="E16" s="69"/>
      <c r="F16" s="69"/>
      <c r="G16" s="87" t="str">
        <f t="shared" si="2"/>
        <v/>
      </c>
      <c r="J16" s="8">
        <f t="shared" si="3"/>
        <v>0</v>
      </c>
      <c r="K16" s="8">
        <f t="shared" si="0"/>
        <v>0</v>
      </c>
      <c r="L16" s="8">
        <f t="shared" si="0"/>
        <v>0</v>
      </c>
      <c r="M16" s="73">
        <f t="shared" si="0"/>
        <v>0</v>
      </c>
      <c r="N16" s="8">
        <f t="shared" si="1"/>
        <v>0</v>
      </c>
      <c r="O16" s="8">
        <f t="shared" si="4"/>
        <v>0</v>
      </c>
      <c r="P16" s="73">
        <f t="shared" si="5"/>
        <v>2</v>
      </c>
    </row>
    <row r="17" spans="1:16" ht="15" thickBot="1">
      <c r="A17" s="88">
        <v>10</v>
      </c>
      <c r="B17" s="71"/>
      <c r="C17" s="71"/>
      <c r="D17" s="72"/>
      <c r="E17" s="71"/>
      <c r="F17" s="71"/>
      <c r="G17" s="89" t="str">
        <f t="shared" si="2"/>
        <v/>
      </c>
      <c r="J17" s="8">
        <f t="shared" si="3"/>
        <v>0</v>
      </c>
      <c r="K17" s="8">
        <f t="shared" si="0"/>
        <v>0</v>
      </c>
      <c r="L17" s="8">
        <f t="shared" si="0"/>
        <v>0</v>
      </c>
      <c r="M17" s="73">
        <f t="shared" si="0"/>
        <v>0</v>
      </c>
      <c r="N17" s="8">
        <f t="shared" si="1"/>
        <v>0</v>
      </c>
      <c r="O17" s="8">
        <f t="shared" si="4"/>
        <v>0</v>
      </c>
      <c r="P17" s="73">
        <f t="shared" si="5"/>
        <v>2</v>
      </c>
    </row>
    <row r="18" spans="1:16" ht="15" thickBot="1">
      <c r="A18" s="86">
        <v>11</v>
      </c>
      <c r="B18" s="69"/>
      <c r="C18" s="69"/>
      <c r="D18" s="70"/>
      <c r="E18" s="69"/>
      <c r="F18" s="69"/>
      <c r="G18" s="87" t="str">
        <f t="shared" si="2"/>
        <v/>
      </c>
      <c r="J18" s="8">
        <f t="shared" si="3"/>
        <v>0</v>
      </c>
      <c r="K18" s="8">
        <f t="shared" si="0"/>
        <v>0</v>
      </c>
      <c r="L18" s="8">
        <f t="shared" si="0"/>
        <v>0</v>
      </c>
      <c r="M18" s="73">
        <f t="shared" si="0"/>
        <v>0</v>
      </c>
      <c r="N18" s="8">
        <f t="shared" si="1"/>
        <v>0</v>
      </c>
      <c r="O18" s="8">
        <f t="shared" si="4"/>
        <v>0</v>
      </c>
      <c r="P18" s="73">
        <f t="shared" si="5"/>
        <v>2</v>
      </c>
    </row>
    <row r="19" spans="1:16" ht="15" thickBot="1">
      <c r="A19" s="88">
        <v>12</v>
      </c>
      <c r="B19" s="71"/>
      <c r="C19" s="71"/>
      <c r="D19" s="72"/>
      <c r="E19" s="71"/>
      <c r="F19" s="71"/>
      <c r="G19" s="89" t="str">
        <f t="shared" si="2"/>
        <v/>
      </c>
      <c r="J19" s="8">
        <f t="shared" si="3"/>
        <v>0</v>
      </c>
      <c r="K19" s="8">
        <f t="shared" si="0"/>
        <v>0</v>
      </c>
      <c r="L19" s="8">
        <f t="shared" si="0"/>
        <v>0</v>
      </c>
      <c r="M19" s="73">
        <f t="shared" si="0"/>
        <v>0</v>
      </c>
      <c r="N19" s="8">
        <f t="shared" si="1"/>
        <v>0</v>
      </c>
      <c r="O19" s="8">
        <f t="shared" si="4"/>
        <v>0</v>
      </c>
      <c r="P19" s="73">
        <f t="shared" si="5"/>
        <v>2</v>
      </c>
    </row>
    <row r="20" spans="1:16" ht="15" thickBot="1">
      <c r="A20" s="86">
        <v>13</v>
      </c>
      <c r="B20" s="69"/>
      <c r="C20" s="69"/>
      <c r="D20" s="70"/>
      <c r="E20" s="69"/>
      <c r="F20" s="69"/>
      <c r="G20" s="87" t="str">
        <f t="shared" si="2"/>
        <v/>
      </c>
      <c r="J20" s="8">
        <f t="shared" si="3"/>
        <v>0</v>
      </c>
      <c r="K20" s="8">
        <f t="shared" si="0"/>
        <v>0</v>
      </c>
      <c r="L20" s="8">
        <f t="shared" si="0"/>
        <v>0</v>
      </c>
      <c r="M20" s="73">
        <f t="shared" si="0"/>
        <v>0</v>
      </c>
      <c r="N20" s="8">
        <f t="shared" si="1"/>
        <v>0</v>
      </c>
      <c r="O20" s="8">
        <f t="shared" si="4"/>
        <v>0</v>
      </c>
      <c r="P20" s="73">
        <f t="shared" si="5"/>
        <v>2</v>
      </c>
    </row>
    <row r="21" spans="1:16" ht="15" thickBot="1">
      <c r="A21" s="88">
        <v>14</v>
      </c>
      <c r="B21" s="71"/>
      <c r="C21" s="71"/>
      <c r="D21" s="72"/>
      <c r="E21" s="71"/>
      <c r="F21" s="71"/>
      <c r="G21" s="89" t="str">
        <f t="shared" si="2"/>
        <v/>
      </c>
      <c r="J21" s="8">
        <f t="shared" si="3"/>
        <v>0</v>
      </c>
      <c r="K21" s="8">
        <f t="shared" si="0"/>
        <v>0</v>
      </c>
      <c r="L21" s="8">
        <f t="shared" si="0"/>
        <v>0</v>
      </c>
      <c r="M21" s="73">
        <f t="shared" si="0"/>
        <v>0</v>
      </c>
      <c r="N21" s="8">
        <f t="shared" si="1"/>
        <v>0</v>
      </c>
      <c r="O21" s="8">
        <f t="shared" si="4"/>
        <v>0</v>
      </c>
      <c r="P21" s="73">
        <f t="shared" si="5"/>
        <v>2</v>
      </c>
    </row>
    <row r="22" spans="1:16" ht="15" thickBot="1">
      <c r="A22" s="86">
        <v>15</v>
      </c>
      <c r="B22" s="69"/>
      <c r="C22" s="69"/>
      <c r="D22" s="70"/>
      <c r="E22" s="69"/>
      <c r="F22" s="69"/>
      <c r="G22" s="87" t="str">
        <f t="shared" si="2"/>
        <v/>
      </c>
      <c r="J22" s="8">
        <f t="shared" si="3"/>
        <v>0</v>
      </c>
      <c r="K22" s="8">
        <f t="shared" si="0"/>
        <v>0</v>
      </c>
      <c r="L22" s="8">
        <f t="shared" si="0"/>
        <v>0</v>
      </c>
      <c r="M22" s="73">
        <f t="shared" si="0"/>
        <v>0</v>
      </c>
      <c r="N22" s="8">
        <f t="shared" si="1"/>
        <v>0</v>
      </c>
      <c r="O22" s="8">
        <f t="shared" si="4"/>
        <v>0</v>
      </c>
      <c r="P22" s="73">
        <f t="shared" si="5"/>
        <v>2</v>
      </c>
    </row>
  </sheetData>
  <mergeCells count="1">
    <mergeCell ref="C5:D5"/>
  </mergeCells>
  <conditionalFormatting sqref="G8:G22">
    <cfRule type="expression" dxfId="49" priority="3">
      <formula>AND(P8&lt;&gt;2,P8=0)</formula>
    </cfRule>
  </conditionalFormatting>
  <conditionalFormatting sqref="G8:G22">
    <cfRule type="expression" dxfId="48" priority="2">
      <formula>P8=1</formula>
    </cfRule>
  </conditionalFormatting>
  <conditionalFormatting sqref="G5">
    <cfRule type="expression" dxfId="47" priority="1">
      <formula>R9&gt;0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S57"/>
  <sheetViews>
    <sheetView topLeftCell="A21" workbookViewId="0">
      <selection activeCell="B8" sqref="B8:B57"/>
    </sheetView>
  </sheetViews>
  <sheetFormatPr baseColWidth="10" defaultRowHeight="14"/>
  <cols>
    <col min="2" max="2" width="6.6640625" bestFit="1" customWidth="1"/>
    <col min="3" max="4" width="25.6640625" customWidth="1"/>
    <col min="5" max="5" width="20.5" customWidth="1"/>
    <col min="6" max="7" width="25.6640625" customWidth="1"/>
    <col min="8" max="8" width="26.83203125" customWidth="1"/>
    <col min="9" max="9" width="4" customWidth="1"/>
    <col min="10" max="10" width="1.1640625" hidden="1" customWidth="1"/>
    <col min="11" max="16" width="2" bestFit="1" customWidth="1"/>
    <col min="17" max="17" width="3" bestFit="1" customWidth="1"/>
    <col min="18" max="19" width="2" bestFit="1" customWidth="1"/>
  </cols>
  <sheetData>
    <row r="1" spans="1:19" ht="15" thickBot="1"/>
    <row r="2" spans="1:19" ht="18" customHeight="1">
      <c r="A2" s="6"/>
      <c r="B2" s="101"/>
      <c r="C2" s="27" t="s">
        <v>59</v>
      </c>
      <c r="D2" s="22">
        <v>26</v>
      </c>
      <c r="E2" s="22"/>
      <c r="F2" s="22"/>
      <c r="G2" s="61" t="s">
        <v>109</v>
      </c>
    </row>
    <row r="3" spans="1:19" ht="18" customHeight="1" thickBot="1">
      <c r="A3" s="6"/>
      <c r="B3" s="101"/>
      <c r="C3" s="28" t="s">
        <v>60</v>
      </c>
      <c r="D3" s="23" t="str">
        <f>VLOOKUP(D2,Help!$A$2:$G$50,3,FALSE)</f>
        <v>JW-B Anfänger C4x+</v>
      </c>
      <c r="E3" s="23"/>
      <c r="F3" s="23"/>
      <c r="G3" s="62" t="s">
        <v>108</v>
      </c>
    </row>
    <row r="4" spans="1:19" ht="15" thickBot="1">
      <c r="C4" s="7"/>
      <c r="D4" s="2"/>
    </row>
    <row r="5" spans="1:19" ht="18" customHeight="1" thickBot="1">
      <c r="C5" s="24" t="s">
        <v>62</v>
      </c>
      <c r="D5" s="138" t="str">
        <f>Vereinsdaten!D4</f>
        <v>1.WRC Lia</v>
      </c>
      <c r="E5" s="138"/>
      <c r="F5" s="25" t="s">
        <v>64</v>
      </c>
      <c r="G5" s="26">
        <f>COUNTIF(Q8:Q70,25)</f>
        <v>7</v>
      </c>
      <c r="H5" s="60" t="str">
        <f>IF(COUNTIF(R8:R57,1),CONCATENATE("(",COUNTIF(R8:R57,1),")"," inkorrekte Eingabe(n)"),"")</f>
        <v/>
      </c>
    </row>
    <row r="6" spans="1:19" ht="15" thickBot="1"/>
    <row r="7" spans="1:19" ht="15" thickBot="1">
      <c r="A7" s="29" t="s">
        <v>61</v>
      </c>
      <c r="B7" s="107"/>
      <c r="C7" s="30" t="s">
        <v>54</v>
      </c>
      <c r="D7" s="30" t="s">
        <v>55</v>
      </c>
      <c r="E7" s="30" t="s">
        <v>56</v>
      </c>
      <c r="F7" s="30" t="s">
        <v>58</v>
      </c>
      <c r="G7" s="30" t="s">
        <v>57</v>
      </c>
      <c r="H7" s="31" t="s">
        <v>75</v>
      </c>
    </row>
    <row r="8" spans="1:19">
      <c r="A8" s="132">
        <v>1</v>
      </c>
      <c r="B8" s="108" t="s">
        <v>2</v>
      </c>
      <c r="C8" s="63" t="s">
        <v>63</v>
      </c>
      <c r="D8" s="63" t="s">
        <v>63</v>
      </c>
      <c r="E8" s="64" t="s">
        <v>63</v>
      </c>
      <c r="F8" s="141" t="s">
        <v>63</v>
      </c>
      <c r="G8" s="63" t="s">
        <v>63</v>
      </c>
      <c r="H8" s="134" t="str">
        <f>IF(AND(Q8&gt;0,Q8&lt;&gt;25),"Inkorrekte Eingabe",IF(Q8&lt;&gt;0,"Korrekte Eingabe",""))</f>
        <v>Korrekte Eingabe</v>
      </c>
      <c r="K8">
        <f>IF(C8&lt;&gt;"",1,0)</f>
        <v>1</v>
      </c>
      <c r="L8">
        <f t="shared" ref="L8:M12" si="0">IF(D8&lt;&gt;"",1,0)</f>
        <v>1</v>
      </c>
      <c r="M8">
        <f t="shared" si="0"/>
        <v>1</v>
      </c>
      <c r="N8" s="99">
        <f>IF(F8&lt;&gt;"",1,0)</f>
        <v>1</v>
      </c>
      <c r="O8">
        <f t="shared" ref="O8:O12" si="1">IF(G8&lt;&gt;"",1,0)</f>
        <v>1</v>
      </c>
      <c r="P8">
        <f>COUNTIF(K8:O8,1)</f>
        <v>5</v>
      </c>
      <c r="Q8" s="127">
        <f>SUM(P8:P12)</f>
        <v>25</v>
      </c>
      <c r="R8" s="127">
        <f>IF(AND(Q8&gt;0,Q8&lt;&gt;25),1,IF(Q8=0,2,0))</f>
        <v>0</v>
      </c>
      <c r="S8">
        <f>COUNTIF(R8:R57,1)</f>
        <v>0</v>
      </c>
    </row>
    <row r="9" spans="1:19">
      <c r="A9" s="140"/>
      <c r="B9" s="109">
        <v>2</v>
      </c>
      <c r="C9" s="95" t="s">
        <v>63</v>
      </c>
      <c r="D9" s="95" t="s">
        <v>63</v>
      </c>
      <c r="E9" s="96" t="s">
        <v>63</v>
      </c>
      <c r="F9" s="142"/>
      <c r="G9" s="95" t="s">
        <v>63</v>
      </c>
      <c r="H9" s="144"/>
      <c r="K9">
        <f t="shared" ref="K9:K11" si="2">IF(C9&lt;&gt;"",1,0)</f>
        <v>1</v>
      </c>
      <c r="L9">
        <f t="shared" si="0"/>
        <v>1</v>
      </c>
      <c r="M9">
        <f t="shared" si="0"/>
        <v>1</v>
      </c>
      <c r="N9" s="99">
        <f>IF(F8&lt;&gt;"",1,0)</f>
        <v>1</v>
      </c>
      <c r="O9">
        <f t="shared" si="1"/>
        <v>1</v>
      </c>
      <c r="P9">
        <f t="shared" ref="P9:P11" si="3">COUNTIF(K9:O9,1)</f>
        <v>5</v>
      </c>
      <c r="Q9" s="127"/>
      <c r="R9" s="127"/>
    </row>
    <row r="10" spans="1:19">
      <c r="A10" s="140"/>
      <c r="B10" s="109">
        <v>3</v>
      </c>
      <c r="C10" s="95" t="s">
        <v>115</v>
      </c>
      <c r="D10" s="95" t="s">
        <v>115</v>
      </c>
      <c r="E10" s="96" t="s">
        <v>115</v>
      </c>
      <c r="F10" s="142"/>
      <c r="G10" s="95" t="s">
        <v>115</v>
      </c>
      <c r="H10" s="144"/>
      <c r="K10">
        <f t="shared" ref="K10" si="4">IF(C10&lt;&gt;"",1,0)</f>
        <v>1</v>
      </c>
      <c r="L10">
        <f t="shared" ref="L10" si="5">IF(D10&lt;&gt;"",1,0)</f>
        <v>1</v>
      </c>
      <c r="M10">
        <f t="shared" ref="M10" si="6">IF(E10&lt;&gt;"",1,0)</f>
        <v>1</v>
      </c>
      <c r="N10" s="99">
        <f>IF(F8&lt;&gt;"",1,0)</f>
        <v>1</v>
      </c>
      <c r="O10">
        <f t="shared" ref="O10" si="7">IF(G10&lt;&gt;"",1,0)</f>
        <v>1</v>
      </c>
      <c r="P10">
        <f t="shared" ref="P10" si="8">COUNTIF(K10:O10,1)</f>
        <v>5</v>
      </c>
      <c r="Q10" s="127"/>
      <c r="R10" s="127"/>
    </row>
    <row r="11" spans="1:19">
      <c r="A11" s="140"/>
      <c r="B11" s="109" t="s">
        <v>1</v>
      </c>
      <c r="C11" s="95" t="s">
        <v>63</v>
      </c>
      <c r="D11" s="95" t="s">
        <v>63</v>
      </c>
      <c r="E11" s="96" t="s">
        <v>63</v>
      </c>
      <c r="F11" s="142"/>
      <c r="G11" s="95" t="s">
        <v>63</v>
      </c>
      <c r="H11" s="144"/>
      <c r="K11">
        <f t="shared" si="2"/>
        <v>1</v>
      </c>
      <c r="L11">
        <f t="shared" si="0"/>
        <v>1</v>
      </c>
      <c r="M11">
        <f t="shared" si="0"/>
        <v>1</v>
      </c>
      <c r="N11" s="99">
        <f>IF(F8&lt;&gt;"",1,0)</f>
        <v>1</v>
      </c>
      <c r="O11">
        <f t="shared" si="1"/>
        <v>1</v>
      </c>
      <c r="P11">
        <f t="shared" si="3"/>
        <v>5</v>
      </c>
      <c r="Q11" s="127"/>
      <c r="R11" s="127"/>
    </row>
    <row r="12" spans="1:19" ht="15" thickBot="1">
      <c r="A12" s="133"/>
      <c r="B12" s="110" t="s">
        <v>3</v>
      </c>
      <c r="C12" s="65" t="s">
        <v>63</v>
      </c>
      <c r="D12" s="65" t="s">
        <v>63</v>
      </c>
      <c r="E12" s="65" t="s">
        <v>63</v>
      </c>
      <c r="F12" s="143"/>
      <c r="G12" s="65" t="s">
        <v>63</v>
      </c>
      <c r="H12" s="135"/>
      <c r="K12">
        <f>IF(C12&lt;&gt;"",1,0)</f>
        <v>1</v>
      </c>
      <c r="L12">
        <f t="shared" si="0"/>
        <v>1</v>
      </c>
      <c r="M12">
        <f t="shared" si="0"/>
        <v>1</v>
      </c>
      <c r="N12" s="99">
        <f>IF(F8&lt;&gt;"",1,0)</f>
        <v>1</v>
      </c>
      <c r="O12">
        <f t="shared" si="1"/>
        <v>1</v>
      </c>
      <c r="P12">
        <f>COUNTIF(K12:O12,1)</f>
        <v>5</v>
      </c>
      <c r="Q12" s="127"/>
      <c r="R12" s="127"/>
    </row>
    <row r="13" spans="1:19">
      <c r="A13" s="132">
        <v>2</v>
      </c>
      <c r="B13" s="108" t="s">
        <v>2</v>
      </c>
      <c r="C13" s="94"/>
      <c r="D13" s="94"/>
      <c r="E13" s="64"/>
      <c r="F13" s="141"/>
      <c r="G13" s="94"/>
      <c r="H13" s="134" t="str">
        <f t="shared" ref="H13" si="9">IF(AND(Q13&gt;0,Q13&lt;&gt;25),"Inkorrekte Eingabe",IF(Q13&lt;&gt;0,"Korrekte Eingabe",""))</f>
        <v/>
      </c>
      <c r="K13">
        <f t="shared" ref="K13:K37" si="10">IF(C13&lt;&gt;"",1,0)</f>
        <v>0</v>
      </c>
      <c r="L13">
        <f t="shared" ref="L13:L37" si="11">IF(D13&lt;&gt;"",1,0)</f>
        <v>0</v>
      </c>
      <c r="M13">
        <f t="shared" ref="M13:M37" si="12">IF(E13&lt;&gt;"",1,0)</f>
        <v>0</v>
      </c>
      <c r="N13" s="99">
        <f t="shared" ref="N13" si="13">IF(F13&lt;&gt;"",1,0)</f>
        <v>0</v>
      </c>
      <c r="O13">
        <f t="shared" ref="O13:O37" si="14">IF(G13&lt;&gt;"",1,0)</f>
        <v>0</v>
      </c>
      <c r="P13">
        <f t="shared" ref="P13:P37" si="15">COUNTIF(K13:O13,1)</f>
        <v>0</v>
      </c>
      <c r="Q13" s="127">
        <f t="shared" ref="Q13" si="16">SUM(P13:P17)</f>
        <v>0</v>
      </c>
      <c r="R13" s="127">
        <f t="shared" ref="R13" si="17">IF(AND(Q13&gt;0,Q13&lt;&gt;25),1,IF(Q13=0,2,0))</f>
        <v>2</v>
      </c>
    </row>
    <row r="14" spans="1:19">
      <c r="A14" s="140"/>
      <c r="B14" s="109">
        <v>2</v>
      </c>
      <c r="C14" s="97"/>
      <c r="D14" s="97"/>
      <c r="E14" s="96"/>
      <c r="F14" s="142"/>
      <c r="G14" s="97"/>
      <c r="H14" s="144"/>
      <c r="K14">
        <f t="shared" si="10"/>
        <v>0</v>
      </c>
      <c r="L14">
        <f t="shared" si="11"/>
        <v>0</v>
      </c>
      <c r="M14">
        <f t="shared" si="12"/>
        <v>0</v>
      </c>
      <c r="N14" s="99">
        <f t="shared" ref="N14" si="18">IF(F13&lt;&gt;"",1,0)</f>
        <v>0</v>
      </c>
      <c r="O14">
        <f t="shared" si="14"/>
        <v>0</v>
      </c>
      <c r="P14">
        <f t="shared" si="15"/>
        <v>0</v>
      </c>
      <c r="Q14" s="127"/>
      <c r="R14" s="127"/>
    </row>
    <row r="15" spans="1:19">
      <c r="A15" s="140"/>
      <c r="B15" s="109">
        <v>3</v>
      </c>
      <c r="C15" s="97"/>
      <c r="D15" s="97"/>
      <c r="E15" s="96"/>
      <c r="F15" s="142"/>
      <c r="G15" s="97"/>
      <c r="H15" s="144"/>
      <c r="K15">
        <f t="shared" si="10"/>
        <v>0</v>
      </c>
      <c r="L15">
        <f t="shared" si="11"/>
        <v>0</v>
      </c>
      <c r="M15">
        <f t="shared" si="12"/>
        <v>0</v>
      </c>
      <c r="N15" s="99">
        <f t="shared" ref="N15" si="19">IF(F13&lt;&gt;"",1,0)</f>
        <v>0</v>
      </c>
      <c r="O15">
        <f t="shared" si="14"/>
        <v>0</v>
      </c>
      <c r="P15">
        <f t="shared" si="15"/>
        <v>0</v>
      </c>
      <c r="Q15" s="127"/>
      <c r="R15" s="127"/>
    </row>
    <row r="16" spans="1:19">
      <c r="A16" s="140"/>
      <c r="B16" s="109" t="s">
        <v>1</v>
      </c>
      <c r="C16" s="97"/>
      <c r="D16" s="97"/>
      <c r="E16" s="96"/>
      <c r="F16" s="142"/>
      <c r="G16" s="97"/>
      <c r="H16" s="144"/>
      <c r="K16">
        <f t="shared" si="10"/>
        <v>0</v>
      </c>
      <c r="L16">
        <f t="shared" si="11"/>
        <v>0</v>
      </c>
      <c r="M16">
        <f t="shared" si="12"/>
        <v>0</v>
      </c>
      <c r="N16" s="99">
        <f t="shared" ref="N16" si="20">IF(F13&lt;&gt;"",1,0)</f>
        <v>0</v>
      </c>
      <c r="O16">
        <f t="shared" si="14"/>
        <v>0</v>
      </c>
      <c r="P16">
        <f t="shared" si="15"/>
        <v>0</v>
      </c>
      <c r="Q16" s="127"/>
      <c r="R16" s="127"/>
    </row>
    <row r="17" spans="1:18" ht="15" thickBot="1">
      <c r="A17" s="133"/>
      <c r="B17" s="110" t="s">
        <v>3</v>
      </c>
      <c r="C17" s="98"/>
      <c r="D17" s="98"/>
      <c r="E17" s="98"/>
      <c r="F17" s="143"/>
      <c r="G17" s="98"/>
      <c r="H17" s="135"/>
      <c r="K17">
        <f t="shared" si="10"/>
        <v>0</v>
      </c>
      <c r="L17">
        <f t="shared" si="11"/>
        <v>0</v>
      </c>
      <c r="M17">
        <f t="shared" si="12"/>
        <v>0</v>
      </c>
      <c r="N17" s="99">
        <f t="shared" ref="N17" si="21">IF(F13&lt;&gt;"",1,0)</f>
        <v>0</v>
      </c>
      <c r="O17">
        <f t="shared" si="14"/>
        <v>0</v>
      </c>
      <c r="P17">
        <f t="shared" si="15"/>
        <v>0</v>
      </c>
      <c r="Q17" s="127"/>
      <c r="R17" s="127"/>
    </row>
    <row r="18" spans="1:18">
      <c r="A18" s="132">
        <v>3</v>
      </c>
      <c r="B18" s="108" t="s">
        <v>2</v>
      </c>
      <c r="C18" s="94"/>
      <c r="D18" s="94"/>
      <c r="E18" s="64"/>
      <c r="F18" s="141"/>
      <c r="G18" s="94"/>
      <c r="H18" s="134" t="str">
        <f t="shared" ref="H18" si="22">IF(AND(Q18&gt;0,Q18&lt;&gt;25),"Inkorrekte Eingabe",IF(Q18&lt;&gt;0,"Korrekte Eingabe",""))</f>
        <v/>
      </c>
      <c r="K18">
        <f t="shared" si="10"/>
        <v>0</v>
      </c>
      <c r="L18">
        <f t="shared" si="11"/>
        <v>0</v>
      </c>
      <c r="M18">
        <f t="shared" si="12"/>
        <v>0</v>
      </c>
      <c r="N18" s="99">
        <f t="shared" ref="N18" si="23">IF(F18&lt;&gt;"",1,0)</f>
        <v>0</v>
      </c>
      <c r="O18">
        <f t="shared" si="14"/>
        <v>0</v>
      </c>
      <c r="P18">
        <f t="shared" si="15"/>
        <v>0</v>
      </c>
      <c r="Q18" s="127">
        <f t="shared" ref="Q18" si="24">SUM(P18:P22)</f>
        <v>0</v>
      </c>
      <c r="R18" s="127">
        <f t="shared" ref="R18" si="25">IF(AND(Q18&gt;0,Q18&lt;&gt;25),1,IF(Q18=0,2,0))</f>
        <v>2</v>
      </c>
    </row>
    <row r="19" spans="1:18">
      <c r="A19" s="140"/>
      <c r="B19" s="109">
        <v>2</v>
      </c>
      <c r="C19" s="97"/>
      <c r="D19" s="97"/>
      <c r="E19" s="96"/>
      <c r="F19" s="142"/>
      <c r="G19" s="97"/>
      <c r="H19" s="144"/>
      <c r="K19">
        <f t="shared" si="10"/>
        <v>0</v>
      </c>
      <c r="L19">
        <f t="shared" si="11"/>
        <v>0</v>
      </c>
      <c r="M19">
        <f t="shared" si="12"/>
        <v>0</v>
      </c>
      <c r="N19" s="99">
        <f t="shared" ref="N19" si="26">IF(F18&lt;&gt;"",1,0)</f>
        <v>0</v>
      </c>
      <c r="O19">
        <f t="shared" si="14"/>
        <v>0</v>
      </c>
      <c r="P19">
        <f t="shared" si="15"/>
        <v>0</v>
      </c>
      <c r="Q19" s="127"/>
      <c r="R19" s="127"/>
    </row>
    <row r="20" spans="1:18">
      <c r="A20" s="140"/>
      <c r="B20" s="109">
        <v>3</v>
      </c>
      <c r="C20" s="97"/>
      <c r="D20" s="97"/>
      <c r="E20" s="96"/>
      <c r="F20" s="142"/>
      <c r="G20" s="97"/>
      <c r="H20" s="144"/>
      <c r="K20">
        <f t="shared" si="10"/>
        <v>0</v>
      </c>
      <c r="L20">
        <f t="shared" si="11"/>
        <v>0</v>
      </c>
      <c r="M20">
        <f t="shared" si="12"/>
        <v>0</v>
      </c>
      <c r="N20" s="99">
        <f t="shared" ref="N20" si="27">IF(F18&lt;&gt;"",1,0)</f>
        <v>0</v>
      </c>
      <c r="O20">
        <f t="shared" si="14"/>
        <v>0</v>
      </c>
      <c r="P20">
        <f t="shared" si="15"/>
        <v>0</v>
      </c>
      <c r="Q20" s="127"/>
      <c r="R20" s="127"/>
    </row>
    <row r="21" spans="1:18">
      <c r="A21" s="140"/>
      <c r="B21" s="109" t="s">
        <v>1</v>
      </c>
      <c r="C21" s="97"/>
      <c r="D21" s="97"/>
      <c r="E21" s="96"/>
      <c r="F21" s="142"/>
      <c r="G21" s="97"/>
      <c r="H21" s="144"/>
      <c r="K21">
        <f t="shared" si="10"/>
        <v>0</v>
      </c>
      <c r="L21">
        <f t="shared" si="11"/>
        <v>0</v>
      </c>
      <c r="M21">
        <f t="shared" si="12"/>
        <v>0</v>
      </c>
      <c r="N21" s="99">
        <f t="shared" ref="N21" si="28">IF(F18&lt;&gt;"",1,0)</f>
        <v>0</v>
      </c>
      <c r="O21">
        <f t="shared" si="14"/>
        <v>0</v>
      </c>
      <c r="P21">
        <f t="shared" si="15"/>
        <v>0</v>
      </c>
      <c r="Q21" s="127"/>
      <c r="R21" s="127"/>
    </row>
    <row r="22" spans="1:18" ht="15" thickBot="1">
      <c r="A22" s="133"/>
      <c r="B22" s="110" t="s">
        <v>3</v>
      </c>
      <c r="C22" s="98"/>
      <c r="D22" s="98"/>
      <c r="E22" s="98"/>
      <c r="F22" s="143"/>
      <c r="G22" s="98"/>
      <c r="H22" s="135"/>
      <c r="K22">
        <f t="shared" si="10"/>
        <v>0</v>
      </c>
      <c r="L22">
        <f t="shared" si="11"/>
        <v>0</v>
      </c>
      <c r="M22">
        <f t="shared" si="12"/>
        <v>0</v>
      </c>
      <c r="N22" s="99">
        <f t="shared" ref="N22" si="29">IF(F18&lt;&gt;"",1,0)</f>
        <v>0</v>
      </c>
      <c r="O22">
        <f t="shared" si="14"/>
        <v>0</v>
      </c>
      <c r="P22">
        <f t="shared" si="15"/>
        <v>0</v>
      </c>
      <c r="Q22" s="127"/>
      <c r="R22" s="127"/>
    </row>
    <row r="23" spans="1:18">
      <c r="A23" s="132">
        <v>4</v>
      </c>
      <c r="B23" s="108" t="s">
        <v>2</v>
      </c>
      <c r="C23" s="94"/>
      <c r="D23" s="94"/>
      <c r="E23" s="64"/>
      <c r="F23" s="141"/>
      <c r="G23" s="94"/>
      <c r="H23" s="134" t="str">
        <f t="shared" ref="H23" si="30">IF(AND(Q23&gt;0,Q23&lt;&gt;25),"Inkorrekte Eingabe",IF(Q23&lt;&gt;0,"Korrekte Eingabe",""))</f>
        <v/>
      </c>
      <c r="K23">
        <f t="shared" si="10"/>
        <v>0</v>
      </c>
      <c r="L23">
        <f t="shared" si="11"/>
        <v>0</v>
      </c>
      <c r="M23">
        <f t="shared" si="12"/>
        <v>0</v>
      </c>
      <c r="N23" s="99">
        <f t="shared" ref="N23" si="31">IF(F23&lt;&gt;"",1,0)</f>
        <v>0</v>
      </c>
      <c r="O23">
        <f t="shared" si="14"/>
        <v>0</v>
      </c>
      <c r="P23">
        <f t="shared" si="15"/>
        <v>0</v>
      </c>
      <c r="Q23" s="127">
        <f t="shared" ref="Q23" si="32">SUM(P23:P27)</f>
        <v>0</v>
      </c>
      <c r="R23" s="127">
        <f t="shared" ref="R23" si="33">IF(AND(Q23&gt;0,Q23&lt;&gt;25),1,IF(Q23=0,2,0))</f>
        <v>2</v>
      </c>
    </row>
    <row r="24" spans="1:18">
      <c r="A24" s="140"/>
      <c r="B24" s="109">
        <v>2</v>
      </c>
      <c r="C24" s="97"/>
      <c r="D24" s="97"/>
      <c r="E24" s="96"/>
      <c r="F24" s="142"/>
      <c r="G24" s="97"/>
      <c r="H24" s="144"/>
      <c r="K24">
        <f t="shared" si="10"/>
        <v>0</v>
      </c>
      <c r="L24">
        <f t="shared" si="11"/>
        <v>0</v>
      </c>
      <c r="M24">
        <f t="shared" si="12"/>
        <v>0</v>
      </c>
      <c r="N24" s="99">
        <f t="shared" ref="N24" si="34">IF(F23&lt;&gt;"",1,0)</f>
        <v>0</v>
      </c>
      <c r="O24">
        <f t="shared" si="14"/>
        <v>0</v>
      </c>
      <c r="P24">
        <f t="shared" si="15"/>
        <v>0</v>
      </c>
      <c r="Q24" s="127"/>
      <c r="R24" s="127"/>
    </row>
    <row r="25" spans="1:18">
      <c r="A25" s="140"/>
      <c r="B25" s="109">
        <v>3</v>
      </c>
      <c r="C25" s="97"/>
      <c r="D25" s="97"/>
      <c r="E25" s="96"/>
      <c r="F25" s="142"/>
      <c r="G25" s="97"/>
      <c r="H25" s="144"/>
      <c r="K25">
        <f t="shared" si="10"/>
        <v>0</v>
      </c>
      <c r="L25">
        <f t="shared" si="11"/>
        <v>0</v>
      </c>
      <c r="M25">
        <f t="shared" si="12"/>
        <v>0</v>
      </c>
      <c r="N25" s="99">
        <f t="shared" ref="N25" si="35">IF(F23&lt;&gt;"",1,0)</f>
        <v>0</v>
      </c>
      <c r="O25">
        <f t="shared" si="14"/>
        <v>0</v>
      </c>
      <c r="P25">
        <f t="shared" si="15"/>
        <v>0</v>
      </c>
      <c r="Q25" s="127"/>
      <c r="R25" s="127"/>
    </row>
    <row r="26" spans="1:18">
      <c r="A26" s="140"/>
      <c r="B26" s="109" t="s">
        <v>1</v>
      </c>
      <c r="C26" s="97"/>
      <c r="D26" s="97"/>
      <c r="E26" s="96"/>
      <c r="F26" s="142"/>
      <c r="G26" s="97"/>
      <c r="H26" s="144"/>
      <c r="K26">
        <f t="shared" si="10"/>
        <v>0</v>
      </c>
      <c r="L26">
        <f t="shared" si="11"/>
        <v>0</v>
      </c>
      <c r="M26">
        <f t="shared" si="12"/>
        <v>0</v>
      </c>
      <c r="N26" s="99">
        <f t="shared" ref="N26" si="36">IF(F23&lt;&gt;"",1,0)</f>
        <v>0</v>
      </c>
      <c r="O26">
        <f t="shared" si="14"/>
        <v>0</v>
      </c>
      <c r="P26">
        <f t="shared" si="15"/>
        <v>0</v>
      </c>
      <c r="Q26" s="127"/>
      <c r="R26" s="127"/>
    </row>
    <row r="27" spans="1:18" ht="15" thickBot="1">
      <c r="A27" s="133"/>
      <c r="B27" s="110" t="s">
        <v>3</v>
      </c>
      <c r="C27" s="98"/>
      <c r="D27" s="98"/>
      <c r="E27" s="98"/>
      <c r="F27" s="143"/>
      <c r="G27" s="98"/>
      <c r="H27" s="135"/>
      <c r="K27">
        <f t="shared" si="10"/>
        <v>0</v>
      </c>
      <c r="L27">
        <f t="shared" si="11"/>
        <v>0</v>
      </c>
      <c r="M27">
        <f t="shared" si="12"/>
        <v>0</v>
      </c>
      <c r="N27" s="99">
        <f t="shared" ref="N27" si="37">IF(F23&lt;&gt;"",1,0)</f>
        <v>0</v>
      </c>
      <c r="O27">
        <f t="shared" si="14"/>
        <v>0</v>
      </c>
      <c r="P27">
        <f t="shared" si="15"/>
        <v>0</v>
      </c>
      <c r="Q27" s="127"/>
      <c r="R27" s="127"/>
    </row>
    <row r="28" spans="1:18">
      <c r="A28" s="132">
        <v>5</v>
      </c>
      <c r="B28" s="108" t="s">
        <v>2</v>
      </c>
      <c r="C28" s="94" t="s">
        <v>63</v>
      </c>
      <c r="D28" s="94" t="s">
        <v>63</v>
      </c>
      <c r="E28" s="64" t="s">
        <v>63</v>
      </c>
      <c r="F28" s="141" t="s">
        <v>63</v>
      </c>
      <c r="G28" s="94" t="s">
        <v>63</v>
      </c>
      <c r="H28" s="134" t="str">
        <f t="shared" ref="H28" si="38">IF(AND(Q28&gt;0,Q28&lt;&gt;25),"Inkorrekte Eingabe",IF(Q28&lt;&gt;0,"Korrekte Eingabe",""))</f>
        <v>Korrekte Eingabe</v>
      </c>
      <c r="K28">
        <f t="shared" si="10"/>
        <v>1</v>
      </c>
      <c r="L28">
        <f t="shared" si="11"/>
        <v>1</v>
      </c>
      <c r="M28">
        <f t="shared" si="12"/>
        <v>1</v>
      </c>
      <c r="N28" s="99">
        <f t="shared" ref="N28" si="39">IF(F28&lt;&gt;"",1,0)</f>
        <v>1</v>
      </c>
      <c r="O28">
        <f t="shared" si="14"/>
        <v>1</v>
      </c>
      <c r="P28">
        <f t="shared" si="15"/>
        <v>5</v>
      </c>
      <c r="Q28" s="127">
        <f t="shared" ref="Q28" si="40">SUM(P28:P32)</f>
        <v>25</v>
      </c>
      <c r="R28" s="127">
        <f t="shared" ref="R28" si="41">IF(AND(Q28&gt;0,Q28&lt;&gt;25),1,IF(Q28=0,2,0))</f>
        <v>0</v>
      </c>
    </row>
    <row r="29" spans="1:18">
      <c r="A29" s="140"/>
      <c r="B29" s="109">
        <v>2</v>
      </c>
      <c r="C29" s="97" t="s">
        <v>63</v>
      </c>
      <c r="D29" s="97" t="s">
        <v>63</v>
      </c>
      <c r="E29" s="96" t="s">
        <v>63</v>
      </c>
      <c r="F29" s="142"/>
      <c r="G29" s="97" t="s">
        <v>63</v>
      </c>
      <c r="H29" s="144"/>
      <c r="K29">
        <f t="shared" si="10"/>
        <v>1</v>
      </c>
      <c r="L29">
        <f t="shared" si="11"/>
        <v>1</v>
      </c>
      <c r="M29">
        <f t="shared" si="12"/>
        <v>1</v>
      </c>
      <c r="N29" s="99">
        <f t="shared" ref="N29" si="42">IF(F28&lt;&gt;"",1,0)</f>
        <v>1</v>
      </c>
      <c r="O29">
        <f t="shared" si="14"/>
        <v>1</v>
      </c>
      <c r="P29">
        <f t="shared" si="15"/>
        <v>5</v>
      </c>
      <c r="Q29" s="127"/>
      <c r="R29" s="127"/>
    </row>
    <row r="30" spans="1:18">
      <c r="A30" s="140"/>
      <c r="B30" s="109">
        <v>3</v>
      </c>
      <c r="C30" s="97" t="s">
        <v>115</v>
      </c>
      <c r="D30" s="97" t="s">
        <v>115</v>
      </c>
      <c r="E30" s="96" t="s">
        <v>115</v>
      </c>
      <c r="F30" s="142"/>
      <c r="G30" s="97" t="s">
        <v>115</v>
      </c>
      <c r="H30" s="144"/>
      <c r="K30">
        <f t="shared" si="10"/>
        <v>1</v>
      </c>
      <c r="L30">
        <f t="shared" si="11"/>
        <v>1</v>
      </c>
      <c r="M30">
        <f t="shared" si="12"/>
        <v>1</v>
      </c>
      <c r="N30" s="99">
        <f t="shared" ref="N30" si="43">IF(F28&lt;&gt;"",1,0)</f>
        <v>1</v>
      </c>
      <c r="O30">
        <f t="shared" si="14"/>
        <v>1</v>
      </c>
      <c r="P30">
        <f t="shared" si="15"/>
        <v>5</v>
      </c>
      <c r="Q30" s="127"/>
      <c r="R30" s="127"/>
    </row>
    <row r="31" spans="1:18">
      <c r="A31" s="140"/>
      <c r="B31" s="109" t="s">
        <v>1</v>
      </c>
      <c r="C31" s="97" t="s">
        <v>63</v>
      </c>
      <c r="D31" s="97" t="s">
        <v>63</v>
      </c>
      <c r="E31" s="96" t="s">
        <v>63</v>
      </c>
      <c r="F31" s="142"/>
      <c r="G31" s="97" t="s">
        <v>63</v>
      </c>
      <c r="H31" s="144"/>
      <c r="K31">
        <f t="shared" si="10"/>
        <v>1</v>
      </c>
      <c r="L31">
        <f t="shared" si="11"/>
        <v>1</v>
      </c>
      <c r="M31">
        <f t="shared" si="12"/>
        <v>1</v>
      </c>
      <c r="N31" s="99">
        <f t="shared" ref="N31" si="44">IF(F28&lt;&gt;"",1,0)</f>
        <v>1</v>
      </c>
      <c r="O31">
        <f t="shared" si="14"/>
        <v>1</v>
      </c>
      <c r="P31">
        <f t="shared" si="15"/>
        <v>5</v>
      </c>
      <c r="Q31" s="127"/>
      <c r="R31" s="127"/>
    </row>
    <row r="32" spans="1:18" ht="15" thickBot="1">
      <c r="A32" s="133"/>
      <c r="B32" s="110" t="s">
        <v>3</v>
      </c>
      <c r="C32" s="98" t="s">
        <v>63</v>
      </c>
      <c r="D32" s="98" t="s">
        <v>63</v>
      </c>
      <c r="E32" s="98" t="s">
        <v>63</v>
      </c>
      <c r="F32" s="143"/>
      <c r="G32" s="98" t="s">
        <v>63</v>
      </c>
      <c r="H32" s="135"/>
      <c r="K32">
        <f t="shared" si="10"/>
        <v>1</v>
      </c>
      <c r="L32">
        <f t="shared" si="11"/>
        <v>1</v>
      </c>
      <c r="M32">
        <f t="shared" si="12"/>
        <v>1</v>
      </c>
      <c r="N32" s="99">
        <f t="shared" ref="N32" si="45">IF(F28&lt;&gt;"",1,0)</f>
        <v>1</v>
      </c>
      <c r="O32">
        <f t="shared" si="14"/>
        <v>1</v>
      </c>
      <c r="P32">
        <f t="shared" si="15"/>
        <v>5</v>
      </c>
      <c r="Q32" s="127"/>
      <c r="R32" s="127"/>
    </row>
    <row r="33" spans="1:18">
      <c r="A33" s="132">
        <v>6</v>
      </c>
      <c r="B33" s="108" t="s">
        <v>2</v>
      </c>
      <c r="C33" s="94" t="s">
        <v>63</v>
      </c>
      <c r="D33" s="94" t="s">
        <v>63</v>
      </c>
      <c r="E33" s="64" t="s">
        <v>63</v>
      </c>
      <c r="F33" s="141" t="s">
        <v>63</v>
      </c>
      <c r="G33" s="94" t="s">
        <v>63</v>
      </c>
      <c r="H33" s="134" t="str">
        <f t="shared" ref="H33" si="46">IF(AND(Q33&gt;0,Q33&lt;&gt;25),"Inkorrekte Eingabe",IF(Q33&lt;&gt;0,"Korrekte Eingabe",""))</f>
        <v>Korrekte Eingabe</v>
      </c>
      <c r="K33">
        <f t="shared" si="10"/>
        <v>1</v>
      </c>
      <c r="L33">
        <f t="shared" si="11"/>
        <v>1</v>
      </c>
      <c r="M33">
        <f t="shared" si="12"/>
        <v>1</v>
      </c>
      <c r="N33" s="99">
        <f t="shared" ref="N33" si="47">IF(F33&lt;&gt;"",1,0)</f>
        <v>1</v>
      </c>
      <c r="O33">
        <f t="shared" si="14"/>
        <v>1</v>
      </c>
      <c r="P33">
        <f t="shared" si="15"/>
        <v>5</v>
      </c>
      <c r="Q33" s="127">
        <f t="shared" ref="Q33" si="48">SUM(P33:P37)</f>
        <v>25</v>
      </c>
      <c r="R33" s="127">
        <f t="shared" ref="R33" si="49">IF(AND(Q33&gt;0,Q33&lt;&gt;25),1,IF(Q33=0,2,0))</f>
        <v>0</v>
      </c>
    </row>
    <row r="34" spans="1:18">
      <c r="A34" s="140"/>
      <c r="B34" s="109">
        <v>2</v>
      </c>
      <c r="C34" s="97" t="s">
        <v>63</v>
      </c>
      <c r="D34" s="97" t="s">
        <v>63</v>
      </c>
      <c r="E34" s="96" t="s">
        <v>63</v>
      </c>
      <c r="F34" s="142"/>
      <c r="G34" s="97" t="s">
        <v>63</v>
      </c>
      <c r="H34" s="144"/>
      <c r="K34">
        <f t="shared" si="10"/>
        <v>1</v>
      </c>
      <c r="L34">
        <f t="shared" si="11"/>
        <v>1</v>
      </c>
      <c r="M34">
        <f t="shared" si="12"/>
        <v>1</v>
      </c>
      <c r="N34" s="99">
        <f t="shared" ref="N34" si="50">IF(F33&lt;&gt;"",1,0)</f>
        <v>1</v>
      </c>
      <c r="O34">
        <f t="shared" si="14"/>
        <v>1</v>
      </c>
      <c r="P34">
        <f t="shared" si="15"/>
        <v>5</v>
      </c>
      <c r="Q34" s="127"/>
      <c r="R34" s="127"/>
    </row>
    <row r="35" spans="1:18">
      <c r="A35" s="140"/>
      <c r="B35" s="109">
        <v>3</v>
      </c>
      <c r="C35" s="97" t="s">
        <v>115</v>
      </c>
      <c r="D35" s="97" t="s">
        <v>115</v>
      </c>
      <c r="E35" s="96" t="s">
        <v>115</v>
      </c>
      <c r="F35" s="142"/>
      <c r="G35" s="97" t="s">
        <v>115</v>
      </c>
      <c r="H35" s="144"/>
      <c r="K35">
        <f t="shared" si="10"/>
        <v>1</v>
      </c>
      <c r="L35">
        <f t="shared" si="11"/>
        <v>1</v>
      </c>
      <c r="M35">
        <f t="shared" si="12"/>
        <v>1</v>
      </c>
      <c r="N35" s="99">
        <f t="shared" ref="N35" si="51">IF(F33&lt;&gt;"",1,0)</f>
        <v>1</v>
      </c>
      <c r="O35">
        <f t="shared" si="14"/>
        <v>1</v>
      </c>
      <c r="P35">
        <f t="shared" si="15"/>
        <v>5</v>
      </c>
      <c r="Q35" s="127"/>
      <c r="R35" s="127"/>
    </row>
    <row r="36" spans="1:18">
      <c r="A36" s="140"/>
      <c r="B36" s="109" t="s">
        <v>1</v>
      </c>
      <c r="C36" s="97" t="s">
        <v>63</v>
      </c>
      <c r="D36" s="97" t="s">
        <v>63</v>
      </c>
      <c r="E36" s="96" t="s">
        <v>63</v>
      </c>
      <c r="F36" s="142"/>
      <c r="G36" s="97" t="s">
        <v>63</v>
      </c>
      <c r="H36" s="144"/>
      <c r="K36">
        <f t="shared" si="10"/>
        <v>1</v>
      </c>
      <c r="L36">
        <f t="shared" si="11"/>
        <v>1</v>
      </c>
      <c r="M36">
        <f t="shared" si="12"/>
        <v>1</v>
      </c>
      <c r="N36" s="99">
        <f t="shared" ref="N36" si="52">IF(F33&lt;&gt;"",1,0)</f>
        <v>1</v>
      </c>
      <c r="O36">
        <f t="shared" si="14"/>
        <v>1</v>
      </c>
      <c r="P36">
        <f t="shared" si="15"/>
        <v>5</v>
      </c>
      <c r="Q36" s="127"/>
      <c r="R36" s="127"/>
    </row>
    <row r="37" spans="1:18" ht="15" thickBot="1">
      <c r="A37" s="133"/>
      <c r="B37" s="110" t="s">
        <v>3</v>
      </c>
      <c r="C37" s="98" t="s">
        <v>63</v>
      </c>
      <c r="D37" s="98" t="s">
        <v>63</v>
      </c>
      <c r="E37" s="98" t="s">
        <v>63</v>
      </c>
      <c r="F37" s="143"/>
      <c r="G37" s="98" t="s">
        <v>63</v>
      </c>
      <c r="H37" s="135"/>
      <c r="K37">
        <f t="shared" si="10"/>
        <v>1</v>
      </c>
      <c r="L37">
        <f t="shared" si="11"/>
        <v>1</v>
      </c>
      <c r="M37">
        <f t="shared" si="12"/>
        <v>1</v>
      </c>
      <c r="N37" s="99">
        <f t="shared" ref="N37" si="53">IF(F33&lt;&gt;"",1,0)</f>
        <v>1</v>
      </c>
      <c r="O37">
        <f t="shared" si="14"/>
        <v>1</v>
      </c>
      <c r="P37">
        <f t="shared" si="15"/>
        <v>5</v>
      </c>
      <c r="Q37" s="127"/>
      <c r="R37" s="127"/>
    </row>
    <row r="38" spans="1:18">
      <c r="A38" s="132">
        <v>7</v>
      </c>
      <c r="B38" s="108" t="s">
        <v>2</v>
      </c>
      <c r="C38" s="94" t="s">
        <v>63</v>
      </c>
      <c r="D38" s="94" t="s">
        <v>63</v>
      </c>
      <c r="E38" s="64" t="s">
        <v>63</v>
      </c>
      <c r="F38" s="141" t="s">
        <v>63</v>
      </c>
      <c r="G38" s="94" t="s">
        <v>63</v>
      </c>
      <c r="H38" s="134" t="str">
        <f t="shared" ref="H38" si="54">IF(AND(Q38&gt;0,Q38&lt;&gt;25),"Inkorrekte Eingabe",IF(Q38&lt;&gt;0,"Korrekte Eingabe",""))</f>
        <v>Korrekte Eingabe</v>
      </c>
      <c r="K38">
        <f t="shared" ref="K38:K57" si="55">IF(C38&lt;&gt;"",1,0)</f>
        <v>1</v>
      </c>
      <c r="L38">
        <f t="shared" ref="L38:L57" si="56">IF(D38&lt;&gt;"",1,0)</f>
        <v>1</v>
      </c>
      <c r="M38">
        <f t="shared" ref="M38:M57" si="57">IF(E38&lt;&gt;"",1,0)</f>
        <v>1</v>
      </c>
      <c r="N38" s="99">
        <f t="shared" ref="N38" si="58">IF(F38&lt;&gt;"",1,0)</f>
        <v>1</v>
      </c>
      <c r="O38">
        <f t="shared" ref="O38:O57" si="59">IF(G38&lt;&gt;"",1,0)</f>
        <v>1</v>
      </c>
      <c r="P38">
        <f t="shared" ref="P38:P57" si="60">COUNTIF(K38:O38,1)</f>
        <v>5</v>
      </c>
      <c r="Q38" s="127">
        <f t="shared" ref="Q38:Q53" si="61">SUM(P38:P42)</f>
        <v>25</v>
      </c>
      <c r="R38" s="127">
        <f t="shared" ref="R38:R53" si="62">IF(AND(Q38&gt;0,Q38&lt;&gt;25),1,IF(Q38=0,2,0))</f>
        <v>0</v>
      </c>
    </row>
    <row r="39" spans="1:18">
      <c r="A39" s="140"/>
      <c r="B39" s="109">
        <v>2</v>
      </c>
      <c r="C39" s="97" t="s">
        <v>63</v>
      </c>
      <c r="D39" s="97" t="s">
        <v>63</v>
      </c>
      <c r="E39" s="96" t="s">
        <v>63</v>
      </c>
      <c r="F39" s="142"/>
      <c r="G39" s="97" t="s">
        <v>63</v>
      </c>
      <c r="H39" s="144"/>
      <c r="K39">
        <f t="shared" si="55"/>
        <v>1</v>
      </c>
      <c r="L39">
        <f t="shared" si="56"/>
        <v>1</v>
      </c>
      <c r="M39">
        <f t="shared" si="57"/>
        <v>1</v>
      </c>
      <c r="N39" s="99">
        <f t="shared" ref="N39" si="63">IF(F38&lt;&gt;"",1,0)</f>
        <v>1</v>
      </c>
      <c r="O39">
        <f t="shared" si="59"/>
        <v>1</v>
      </c>
      <c r="P39">
        <f t="shared" si="60"/>
        <v>5</v>
      </c>
      <c r="Q39" s="127"/>
      <c r="R39" s="127"/>
    </row>
    <row r="40" spans="1:18">
      <c r="A40" s="140"/>
      <c r="B40" s="109">
        <v>3</v>
      </c>
      <c r="C40" s="97" t="s">
        <v>115</v>
      </c>
      <c r="D40" s="97" t="s">
        <v>115</v>
      </c>
      <c r="E40" s="96" t="s">
        <v>115</v>
      </c>
      <c r="F40" s="142"/>
      <c r="G40" s="97" t="s">
        <v>115</v>
      </c>
      <c r="H40" s="144"/>
      <c r="K40">
        <f t="shared" si="55"/>
        <v>1</v>
      </c>
      <c r="L40">
        <f t="shared" si="56"/>
        <v>1</v>
      </c>
      <c r="M40">
        <f t="shared" si="57"/>
        <v>1</v>
      </c>
      <c r="N40" s="99">
        <f t="shared" ref="N40" si="64">IF(F38&lt;&gt;"",1,0)</f>
        <v>1</v>
      </c>
      <c r="O40">
        <f t="shared" si="59"/>
        <v>1</v>
      </c>
      <c r="P40">
        <f t="shared" si="60"/>
        <v>5</v>
      </c>
      <c r="Q40" s="127"/>
      <c r="R40" s="127"/>
    </row>
    <row r="41" spans="1:18">
      <c r="A41" s="140"/>
      <c r="B41" s="109" t="s">
        <v>1</v>
      </c>
      <c r="C41" s="97" t="s">
        <v>63</v>
      </c>
      <c r="D41" s="97" t="s">
        <v>63</v>
      </c>
      <c r="E41" s="96" t="s">
        <v>63</v>
      </c>
      <c r="F41" s="142"/>
      <c r="G41" s="97" t="s">
        <v>63</v>
      </c>
      <c r="H41" s="144"/>
      <c r="K41">
        <f t="shared" si="55"/>
        <v>1</v>
      </c>
      <c r="L41">
        <f t="shared" si="56"/>
        <v>1</v>
      </c>
      <c r="M41">
        <f t="shared" si="57"/>
        <v>1</v>
      </c>
      <c r="N41" s="99">
        <f t="shared" ref="N41" si="65">IF(F38&lt;&gt;"",1,0)</f>
        <v>1</v>
      </c>
      <c r="O41">
        <f t="shared" si="59"/>
        <v>1</v>
      </c>
      <c r="P41">
        <f t="shared" si="60"/>
        <v>5</v>
      </c>
      <c r="Q41" s="127"/>
      <c r="R41" s="127"/>
    </row>
    <row r="42" spans="1:18" ht="15" thickBot="1">
      <c r="A42" s="133"/>
      <c r="B42" s="110" t="s">
        <v>3</v>
      </c>
      <c r="C42" s="98" t="s">
        <v>63</v>
      </c>
      <c r="D42" s="98" t="s">
        <v>63</v>
      </c>
      <c r="E42" s="98" t="s">
        <v>63</v>
      </c>
      <c r="F42" s="143"/>
      <c r="G42" s="98" t="s">
        <v>63</v>
      </c>
      <c r="H42" s="135"/>
      <c r="K42">
        <f t="shared" si="55"/>
        <v>1</v>
      </c>
      <c r="L42">
        <f t="shared" si="56"/>
        <v>1</v>
      </c>
      <c r="M42">
        <f t="shared" si="57"/>
        <v>1</v>
      </c>
      <c r="N42" s="99">
        <f t="shared" ref="N42" si="66">IF(F38&lt;&gt;"",1,0)</f>
        <v>1</v>
      </c>
      <c r="O42">
        <f t="shared" si="59"/>
        <v>1</v>
      </c>
      <c r="P42">
        <f t="shared" si="60"/>
        <v>5</v>
      </c>
      <c r="Q42" s="127"/>
      <c r="R42" s="127"/>
    </row>
    <row r="43" spans="1:18">
      <c r="A43" s="132">
        <v>8</v>
      </c>
      <c r="B43" s="108" t="s">
        <v>2</v>
      </c>
      <c r="C43" s="94" t="s">
        <v>63</v>
      </c>
      <c r="D43" s="94" t="s">
        <v>63</v>
      </c>
      <c r="E43" s="64" t="s">
        <v>63</v>
      </c>
      <c r="F43" s="141" t="s">
        <v>63</v>
      </c>
      <c r="G43" s="94" t="s">
        <v>63</v>
      </c>
      <c r="H43" s="134" t="str">
        <f t="shared" ref="H43" si="67">IF(AND(Q43&gt;0,Q43&lt;&gt;25),"Inkorrekte Eingabe",IF(Q43&lt;&gt;0,"Korrekte Eingabe",""))</f>
        <v>Korrekte Eingabe</v>
      </c>
      <c r="K43">
        <f t="shared" si="55"/>
        <v>1</v>
      </c>
      <c r="L43">
        <f t="shared" si="56"/>
        <v>1</v>
      </c>
      <c r="M43">
        <f t="shared" si="57"/>
        <v>1</v>
      </c>
      <c r="N43" s="99">
        <f t="shared" ref="N43" si="68">IF(F43&lt;&gt;"",1,0)</f>
        <v>1</v>
      </c>
      <c r="O43">
        <f t="shared" si="59"/>
        <v>1</v>
      </c>
      <c r="P43">
        <f t="shared" si="60"/>
        <v>5</v>
      </c>
      <c r="Q43" s="127">
        <f t="shared" si="61"/>
        <v>25</v>
      </c>
      <c r="R43" s="127">
        <f t="shared" si="62"/>
        <v>0</v>
      </c>
    </row>
    <row r="44" spans="1:18">
      <c r="A44" s="140"/>
      <c r="B44" s="109">
        <v>2</v>
      </c>
      <c r="C44" s="97" t="s">
        <v>63</v>
      </c>
      <c r="D44" s="97" t="s">
        <v>63</v>
      </c>
      <c r="E44" s="96" t="s">
        <v>63</v>
      </c>
      <c r="F44" s="142"/>
      <c r="G44" s="97" t="s">
        <v>63</v>
      </c>
      <c r="H44" s="144"/>
      <c r="K44">
        <f t="shared" si="55"/>
        <v>1</v>
      </c>
      <c r="L44">
        <f t="shared" si="56"/>
        <v>1</v>
      </c>
      <c r="M44">
        <f t="shared" si="57"/>
        <v>1</v>
      </c>
      <c r="N44" s="99">
        <f t="shared" ref="N44" si="69">IF(F43&lt;&gt;"",1,0)</f>
        <v>1</v>
      </c>
      <c r="O44">
        <f t="shared" si="59"/>
        <v>1</v>
      </c>
      <c r="P44">
        <f t="shared" si="60"/>
        <v>5</v>
      </c>
      <c r="Q44" s="127"/>
      <c r="R44" s="127"/>
    </row>
    <row r="45" spans="1:18">
      <c r="A45" s="140"/>
      <c r="B45" s="109">
        <v>3</v>
      </c>
      <c r="C45" s="97" t="s">
        <v>115</v>
      </c>
      <c r="D45" s="97" t="s">
        <v>115</v>
      </c>
      <c r="E45" s="96" t="s">
        <v>115</v>
      </c>
      <c r="F45" s="142"/>
      <c r="G45" s="97" t="s">
        <v>115</v>
      </c>
      <c r="H45" s="144"/>
      <c r="K45">
        <f t="shared" si="55"/>
        <v>1</v>
      </c>
      <c r="L45">
        <f t="shared" si="56"/>
        <v>1</v>
      </c>
      <c r="M45">
        <f t="shared" si="57"/>
        <v>1</v>
      </c>
      <c r="N45" s="99">
        <f t="shared" ref="N45" si="70">IF(F43&lt;&gt;"",1,0)</f>
        <v>1</v>
      </c>
      <c r="O45">
        <f t="shared" si="59"/>
        <v>1</v>
      </c>
      <c r="P45">
        <f t="shared" si="60"/>
        <v>5</v>
      </c>
      <c r="Q45" s="127"/>
      <c r="R45" s="127"/>
    </row>
    <row r="46" spans="1:18">
      <c r="A46" s="140"/>
      <c r="B46" s="109" t="s">
        <v>1</v>
      </c>
      <c r="C46" s="97" t="s">
        <v>63</v>
      </c>
      <c r="D46" s="97" t="s">
        <v>63</v>
      </c>
      <c r="E46" s="96" t="s">
        <v>63</v>
      </c>
      <c r="F46" s="142"/>
      <c r="G46" s="97" t="s">
        <v>63</v>
      </c>
      <c r="H46" s="144"/>
      <c r="K46">
        <f t="shared" si="55"/>
        <v>1</v>
      </c>
      <c r="L46">
        <f t="shared" si="56"/>
        <v>1</v>
      </c>
      <c r="M46">
        <f t="shared" si="57"/>
        <v>1</v>
      </c>
      <c r="N46" s="99">
        <f t="shared" ref="N46" si="71">IF(F43&lt;&gt;"",1,0)</f>
        <v>1</v>
      </c>
      <c r="O46">
        <f t="shared" si="59"/>
        <v>1</v>
      </c>
      <c r="P46">
        <f t="shared" si="60"/>
        <v>5</v>
      </c>
      <c r="Q46" s="127"/>
      <c r="R46" s="127"/>
    </row>
    <row r="47" spans="1:18" ht="15" thickBot="1">
      <c r="A47" s="133"/>
      <c r="B47" s="110" t="s">
        <v>3</v>
      </c>
      <c r="C47" s="98" t="s">
        <v>63</v>
      </c>
      <c r="D47" s="98" t="s">
        <v>63</v>
      </c>
      <c r="E47" s="98" t="s">
        <v>63</v>
      </c>
      <c r="F47" s="143"/>
      <c r="G47" s="98" t="s">
        <v>63</v>
      </c>
      <c r="H47" s="135"/>
      <c r="K47">
        <f t="shared" si="55"/>
        <v>1</v>
      </c>
      <c r="L47">
        <f t="shared" si="56"/>
        <v>1</v>
      </c>
      <c r="M47">
        <f t="shared" si="57"/>
        <v>1</v>
      </c>
      <c r="N47" s="99">
        <f t="shared" ref="N47" si="72">IF(F43&lt;&gt;"",1,0)</f>
        <v>1</v>
      </c>
      <c r="O47">
        <f t="shared" si="59"/>
        <v>1</v>
      </c>
      <c r="P47">
        <f t="shared" si="60"/>
        <v>5</v>
      </c>
      <c r="Q47" s="127"/>
      <c r="R47" s="127"/>
    </row>
    <row r="48" spans="1:18">
      <c r="A48" s="132">
        <v>9</v>
      </c>
      <c r="B48" s="108" t="s">
        <v>2</v>
      </c>
      <c r="C48" s="94" t="s">
        <v>63</v>
      </c>
      <c r="D48" s="94" t="s">
        <v>63</v>
      </c>
      <c r="E48" s="64" t="s">
        <v>63</v>
      </c>
      <c r="F48" s="141" t="s">
        <v>63</v>
      </c>
      <c r="G48" s="94" t="s">
        <v>63</v>
      </c>
      <c r="H48" s="134" t="str">
        <f t="shared" ref="H48" si="73">IF(AND(Q48&gt;0,Q48&lt;&gt;25),"Inkorrekte Eingabe",IF(Q48&lt;&gt;0,"Korrekte Eingabe",""))</f>
        <v>Korrekte Eingabe</v>
      </c>
      <c r="K48">
        <f t="shared" si="55"/>
        <v>1</v>
      </c>
      <c r="L48">
        <f t="shared" si="56"/>
        <v>1</v>
      </c>
      <c r="M48">
        <f t="shared" si="57"/>
        <v>1</v>
      </c>
      <c r="N48" s="99">
        <f t="shared" ref="N48" si="74">IF(F48&lt;&gt;"",1,0)</f>
        <v>1</v>
      </c>
      <c r="O48">
        <f t="shared" si="59"/>
        <v>1</v>
      </c>
      <c r="P48">
        <f t="shared" si="60"/>
        <v>5</v>
      </c>
      <c r="Q48" s="127">
        <f t="shared" si="61"/>
        <v>25</v>
      </c>
      <c r="R48" s="127">
        <f t="shared" si="62"/>
        <v>0</v>
      </c>
    </row>
    <row r="49" spans="1:18">
      <c r="A49" s="140"/>
      <c r="B49" s="109">
        <v>2</v>
      </c>
      <c r="C49" s="97" t="s">
        <v>63</v>
      </c>
      <c r="D49" s="97" t="s">
        <v>63</v>
      </c>
      <c r="E49" s="96" t="s">
        <v>63</v>
      </c>
      <c r="F49" s="142"/>
      <c r="G49" s="97" t="s">
        <v>63</v>
      </c>
      <c r="H49" s="144"/>
      <c r="K49">
        <f t="shared" si="55"/>
        <v>1</v>
      </c>
      <c r="L49">
        <f t="shared" si="56"/>
        <v>1</v>
      </c>
      <c r="M49">
        <f t="shared" si="57"/>
        <v>1</v>
      </c>
      <c r="N49" s="99">
        <f t="shared" ref="N49" si="75">IF(F48&lt;&gt;"",1,0)</f>
        <v>1</v>
      </c>
      <c r="O49">
        <f t="shared" si="59"/>
        <v>1</v>
      </c>
      <c r="P49">
        <f t="shared" si="60"/>
        <v>5</v>
      </c>
      <c r="Q49" s="127"/>
      <c r="R49" s="127"/>
    </row>
    <row r="50" spans="1:18">
      <c r="A50" s="140"/>
      <c r="B50" s="109">
        <v>3</v>
      </c>
      <c r="C50" s="97" t="s">
        <v>115</v>
      </c>
      <c r="D50" s="97" t="s">
        <v>115</v>
      </c>
      <c r="E50" s="96" t="s">
        <v>115</v>
      </c>
      <c r="F50" s="142"/>
      <c r="G50" s="97" t="s">
        <v>115</v>
      </c>
      <c r="H50" s="144"/>
      <c r="K50">
        <f t="shared" si="55"/>
        <v>1</v>
      </c>
      <c r="L50">
        <f t="shared" si="56"/>
        <v>1</v>
      </c>
      <c r="M50">
        <f t="shared" si="57"/>
        <v>1</v>
      </c>
      <c r="N50" s="99">
        <f t="shared" ref="N50" si="76">IF(F48&lt;&gt;"",1,0)</f>
        <v>1</v>
      </c>
      <c r="O50">
        <f t="shared" si="59"/>
        <v>1</v>
      </c>
      <c r="P50">
        <f t="shared" si="60"/>
        <v>5</v>
      </c>
      <c r="Q50" s="127"/>
      <c r="R50" s="127"/>
    </row>
    <row r="51" spans="1:18">
      <c r="A51" s="140"/>
      <c r="B51" s="109" t="s">
        <v>1</v>
      </c>
      <c r="C51" s="97" t="s">
        <v>63</v>
      </c>
      <c r="D51" s="97" t="s">
        <v>63</v>
      </c>
      <c r="E51" s="96" t="s">
        <v>63</v>
      </c>
      <c r="F51" s="142"/>
      <c r="G51" s="97" t="s">
        <v>63</v>
      </c>
      <c r="H51" s="144"/>
      <c r="K51">
        <f t="shared" si="55"/>
        <v>1</v>
      </c>
      <c r="L51">
        <f t="shared" si="56"/>
        <v>1</v>
      </c>
      <c r="M51">
        <f t="shared" si="57"/>
        <v>1</v>
      </c>
      <c r="N51" s="99">
        <f t="shared" ref="N51" si="77">IF(F48&lt;&gt;"",1,0)</f>
        <v>1</v>
      </c>
      <c r="O51">
        <f t="shared" si="59"/>
        <v>1</v>
      </c>
      <c r="P51">
        <f t="shared" si="60"/>
        <v>5</v>
      </c>
      <c r="Q51" s="127"/>
      <c r="R51" s="127"/>
    </row>
    <row r="52" spans="1:18" ht="15" thickBot="1">
      <c r="A52" s="133"/>
      <c r="B52" s="110" t="s">
        <v>3</v>
      </c>
      <c r="C52" s="98" t="s">
        <v>63</v>
      </c>
      <c r="D52" s="98" t="s">
        <v>63</v>
      </c>
      <c r="E52" s="98" t="s">
        <v>63</v>
      </c>
      <c r="F52" s="143"/>
      <c r="G52" s="98" t="s">
        <v>63</v>
      </c>
      <c r="H52" s="135"/>
      <c r="K52">
        <f t="shared" si="55"/>
        <v>1</v>
      </c>
      <c r="L52">
        <f t="shared" si="56"/>
        <v>1</v>
      </c>
      <c r="M52">
        <f t="shared" si="57"/>
        <v>1</v>
      </c>
      <c r="N52" s="99">
        <f t="shared" ref="N52" si="78">IF(F48&lt;&gt;"",1,0)</f>
        <v>1</v>
      </c>
      <c r="O52">
        <f t="shared" si="59"/>
        <v>1</v>
      </c>
      <c r="P52">
        <f t="shared" si="60"/>
        <v>5</v>
      </c>
      <c r="Q52" s="127"/>
      <c r="R52" s="127"/>
    </row>
    <row r="53" spans="1:18">
      <c r="A53" s="132">
        <v>10</v>
      </c>
      <c r="B53" s="108" t="s">
        <v>2</v>
      </c>
      <c r="C53" s="94" t="s">
        <v>63</v>
      </c>
      <c r="D53" s="94" t="s">
        <v>63</v>
      </c>
      <c r="E53" s="64" t="s">
        <v>63</v>
      </c>
      <c r="F53" s="141" t="s">
        <v>63</v>
      </c>
      <c r="G53" s="94" t="s">
        <v>63</v>
      </c>
      <c r="H53" s="134" t="str">
        <f t="shared" ref="H53" si="79">IF(AND(Q53&gt;0,Q53&lt;&gt;25),"Inkorrekte Eingabe",IF(Q53&lt;&gt;0,"Korrekte Eingabe",""))</f>
        <v>Korrekte Eingabe</v>
      </c>
      <c r="K53">
        <f t="shared" si="55"/>
        <v>1</v>
      </c>
      <c r="L53">
        <f t="shared" si="56"/>
        <v>1</v>
      </c>
      <c r="M53">
        <f t="shared" si="57"/>
        <v>1</v>
      </c>
      <c r="N53" s="99">
        <f t="shared" ref="N53" si="80">IF(F53&lt;&gt;"",1,0)</f>
        <v>1</v>
      </c>
      <c r="O53">
        <f t="shared" si="59"/>
        <v>1</v>
      </c>
      <c r="P53">
        <f t="shared" si="60"/>
        <v>5</v>
      </c>
      <c r="Q53" s="127">
        <f t="shared" si="61"/>
        <v>25</v>
      </c>
      <c r="R53" s="127">
        <f t="shared" si="62"/>
        <v>0</v>
      </c>
    </row>
    <row r="54" spans="1:18">
      <c r="A54" s="140"/>
      <c r="B54" s="109">
        <v>2</v>
      </c>
      <c r="C54" s="97" t="s">
        <v>63</v>
      </c>
      <c r="D54" s="97" t="s">
        <v>63</v>
      </c>
      <c r="E54" s="96" t="s">
        <v>63</v>
      </c>
      <c r="F54" s="142"/>
      <c r="G54" s="97" t="s">
        <v>63</v>
      </c>
      <c r="H54" s="144"/>
      <c r="K54">
        <f t="shared" si="55"/>
        <v>1</v>
      </c>
      <c r="L54">
        <f t="shared" si="56"/>
        <v>1</v>
      </c>
      <c r="M54">
        <f t="shared" si="57"/>
        <v>1</v>
      </c>
      <c r="N54" s="99">
        <f t="shared" ref="N54" si="81">IF(F53&lt;&gt;"",1,0)</f>
        <v>1</v>
      </c>
      <c r="O54">
        <f t="shared" si="59"/>
        <v>1</v>
      </c>
      <c r="P54">
        <f t="shared" si="60"/>
        <v>5</v>
      </c>
      <c r="Q54" s="127"/>
      <c r="R54" s="127"/>
    </row>
    <row r="55" spans="1:18">
      <c r="A55" s="140"/>
      <c r="B55" s="109">
        <v>3</v>
      </c>
      <c r="C55" s="97" t="s">
        <v>115</v>
      </c>
      <c r="D55" s="97" t="s">
        <v>115</v>
      </c>
      <c r="E55" s="96" t="s">
        <v>115</v>
      </c>
      <c r="F55" s="142"/>
      <c r="G55" s="97" t="s">
        <v>115</v>
      </c>
      <c r="H55" s="144"/>
      <c r="K55">
        <f t="shared" si="55"/>
        <v>1</v>
      </c>
      <c r="L55">
        <f t="shared" si="56"/>
        <v>1</v>
      </c>
      <c r="M55">
        <f t="shared" si="57"/>
        <v>1</v>
      </c>
      <c r="N55" s="99">
        <f t="shared" ref="N55" si="82">IF(F53&lt;&gt;"",1,0)</f>
        <v>1</v>
      </c>
      <c r="O55">
        <f t="shared" si="59"/>
        <v>1</v>
      </c>
      <c r="P55">
        <f t="shared" si="60"/>
        <v>5</v>
      </c>
      <c r="Q55" s="127"/>
      <c r="R55" s="127"/>
    </row>
    <row r="56" spans="1:18">
      <c r="A56" s="140"/>
      <c r="B56" s="109" t="s">
        <v>1</v>
      </c>
      <c r="C56" s="97" t="s">
        <v>63</v>
      </c>
      <c r="D56" s="97" t="s">
        <v>63</v>
      </c>
      <c r="E56" s="96" t="s">
        <v>63</v>
      </c>
      <c r="F56" s="142"/>
      <c r="G56" s="97" t="s">
        <v>63</v>
      </c>
      <c r="H56" s="144"/>
      <c r="K56">
        <f t="shared" si="55"/>
        <v>1</v>
      </c>
      <c r="L56">
        <f t="shared" si="56"/>
        <v>1</v>
      </c>
      <c r="M56">
        <f t="shared" si="57"/>
        <v>1</v>
      </c>
      <c r="N56" s="99">
        <f t="shared" ref="N56" si="83">IF(F53&lt;&gt;"",1,0)</f>
        <v>1</v>
      </c>
      <c r="O56">
        <f t="shared" si="59"/>
        <v>1</v>
      </c>
      <c r="P56">
        <f t="shared" si="60"/>
        <v>5</v>
      </c>
      <c r="Q56" s="127"/>
      <c r="R56" s="127"/>
    </row>
    <row r="57" spans="1:18" ht="15" thickBot="1">
      <c r="A57" s="133"/>
      <c r="B57" s="110" t="s">
        <v>3</v>
      </c>
      <c r="C57" s="98" t="s">
        <v>63</v>
      </c>
      <c r="D57" s="98" t="s">
        <v>63</v>
      </c>
      <c r="E57" s="98" t="s">
        <v>63</v>
      </c>
      <c r="F57" s="143"/>
      <c r="G57" s="98" t="s">
        <v>63</v>
      </c>
      <c r="H57" s="135"/>
      <c r="K57">
        <f t="shared" si="55"/>
        <v>1</v>
      </c>
      <c r="L57">
        <f t="shared" si="56"/>
        <v>1</v>
      </c>
      <c r="M57">
        <f t="shared" si="57"/>
        <v>1</v>
      </c>
      <c r="N57" s="99">
        <f t="shared" ref="N57" si="84">IF(F53&lt;&gt;"",1,0)</f>
        <v>1</v>
      </c>
      <c r="O57">
        <f t="shared" si="59"/>
        <v>1</v>
      </c>
      <c r="P57">
        <f t="shared" si="60"/>
        <v>5</v>
      </c>
      <c r="Q57" s="127"/>
      <c r="R57" s="127"/>
    </row>
  </sheetData>
  <mergeCells count="51">
    <mergeCell ref="A48:A52"/>
    <mergeCell ref="F48:F52"/>
    <mergeCell ref="H48:H52"/>
    <mergeCell ref="Q48:Q52"/>
    <mergeCell ref="R48:R52"/>
    <mergeCell ref="A53:A57"/>
    <mergeCell ref="F53:F57"/>
    <mergeCell ref="H53:H57"/>
    <mergeCell ref="Q53:Q57"/>
    <mergeCell ref="R53:R57"/>
    <mergeCell ref="A38:A42"/>
    <mergeCell ref="F38:F42"/>
    <mergeCell ref="H38:H42"/>
    <mergeCell ref="Q38:Q42"/>
    <mergeCell ref="R38:R42"/>
    <mergeCell ref="A43:A47"/>
    <mergeCell ref="F43:F47"/>
    <mergeCell ref="H43:H47"/>
    <mergeCell ref="Q43:Q47"/>
    <mergeCell ref="R43:R47"/>
    <mergeCell ref="A28:A32"/>
    <mergeCell ref="F28:F32"/>
    <mergeCell ref="H28:H32"/>
    <mergeCell ref="Q28:Q32"/>
    <mergeCell ref="R28:R32"/>
    <mergeCell ref="A33:A37"/>
    <mergeCell ref="F33:F37"/>
    <mergeCell ref="H33:H37"/>
    <mergeCell ref="Q33:Q37"/>
    <mergeCell ref="R33:R37"/>
    <mergeCell ref="A18:A22"/>
    <mergeCell ref="F18:F22"/>
    <mergeCell ref="H18:H22"/>
    <mergeCell ref="Q18:Q22"/>
    <mergeCell ref="R18:R22"/>
    <mergeCell ref="A23:A27"/>
    <mergeCell ref="F23:F27"/>
    <mergeCell ref="H23:H27"/>
    <mergeCell ref="Q23:Q27"/>
    <mergeCell ref="R23:R27"/>
    <mergeCell ref="A13:A17"/>
    <mergeCell ref="F13:F17"/>
    <mergeCell ref="H13:H17"/>
    <mergeCell ref="Q13:Q17"/>
    <mergeCell ref="R13:R17"/>
    <mergeCell ref="R8:R12"/>
    <mergeCell ref="D5:E5"/>
    <mergeCell ref="A8:A12"/>
    <mergeCell ref="F8:F12"/>
    <mergeCell ref="H8:H12"/>
    <mergeCell ref="Q8:Q12"/>
  </mergeCells>
  <conditionalFormatting sqref="H8:H11 H13:H16 H18:H21 H23:H26 H28:H31 H33:H36 H38:H41 H43:H46 H48:H51 H53:H56">
    <cfRule type="expression" dxfId="46" priority="2">
      <formula>Q8=25</formula>
    </cfRule>
  </conditionalFormatting>
  <conditionalFormatting sqref="H8:H57">
    <cfRule type="expression" dxfId="45" priority="1">
      <formula>AND(Q8&lt;&gt;25,Q8&lt;&gt;0)</formula>
    </cfRule>
  </conditionalFormatting>
  <hyperlinks>
    <hyperlink ref="G2" location="Allgemein!A1" display="Allgemein"/>
    <hyperlink ref="G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22"/>
  <sheetViews>
    <sheetView workbookViewId="0">
      <selection activeCell="C11" sqref="C11"/>
    </sheetView>
  </sheetViews>
  <sheetFormatPr baseColWidth="10" defaultRowHeight="14"/>
  <cols>
    <col min="1" max="1" width="10.83203125" style="8"/>
    <col min="2" max="3" width="25.6640625" style="8" customWidth="1"/>
    <col min="4" max="4" width="20.5" style="8" customWidth="1"/>
    <col min="5" max="6" width="25.6640625" style="8" customWidth="1"/>
    <col min="7" max="7" width="26.83203125" style="8" customWidth="1"/>
    <col min="8" max="8" width="3.83203125" style="8" customWidth="1"/>
    <col min="9" max="9" width="1.1640625" style="8" hidden="1" customWidth="1"/>
    <col min="10" max="15" width="2" style="8" hidden="1" customWidth="1"/>
    <col min="16" max="16" width="8.5" style="8" hidden="1" customWidth="1"/>
    <col min="17" max="17" width="8.1640625" style="8" customWidth="1"/>
    <col min="18" max="18" width="2" style="8" hidden="1" customWidth="1"/>
    <col min="19" max="16384" width="10.83203125" style="8"/>
  </cols>
  <sheetData>
    <row r="1" spans="1:18" ht="15" thickBot="1"/>
    <row r="2" spans="1:18" ht="18" customHeight="1">
      <c r="A2" s="93"/>
      <c r="B2" s="74" t="s">
        <v>59</v>
      </c>
      <c r="C2" s="75">
        <v>27</v>
      </c>
      <c r="D2" s="75"/>
      <c r="E2" s="75"/>
      <c r="F2" s="61" t="s">
        <v>109</v>
      </c>
    </row>
    <row r="3" spans="1:18" ht="18" customHeight="1" thickBot="1">
      <c r="A3" s="93"/>
      <c r="B3" s="76" t="s">
        <v>60</v>
      </c>
      <c r="C3" s="77" t="str">
        <f>VLOOKUP(C2,Help!$A$2:$G$50,3,FALSE)</f>
        <v>JW-A 1x</v>
      </c>
      <c r="D3" s="77"/>
      <c r="E3" s="77"/>
      <c r="F3" s="62" t="s">
        <v>108</v>
      </c>
    </row>
    <row r="4" spans="1:18" ht="15" thickBot="1">
      <c r="B4" s="78"/>
      <c r="C4" s="40"/>
    </row>
    <row r="5" spans="1:18" ht="18" customHeight="1" thickBot="1">
      <c r="B5" s="79" t="s">
        <v>62</v>
      </c>
      <c r="C5" s="139" t="str">
        <f>Vereinsdaten!D4</f>
        <v>1.WRC Lia</v>
      </c>
      <c r="D5" s="139"/>
      <c r="E5" s="80" t="s">
        <v>64</v>
      </c>
      <c r="F5" s="81">
        <f>COUNTIF(P8:P22,0)</f>
        <v>2</v>
      </c>
      <c r="G5" s="92" t="str">
        <f>IF(COUNTIF(P8:P22,1),CONCATENATE("(",COUNTIF(P8:P22,1),")"," inkorrekte Eingabe(n)"),"")</f>
        <v/>
      </c>
    </row>
    <row r="6" spans="1:18" ht="15" thickBot="1"/>
    <row r="7" spans="1:18" ht="15" thickBot="1">
      <c r="A7" s="83" t="s">
        <v>61</v>
      </c>
      <c r="B7" s="84" t="s">
        <v>54</v>
      </c>
      <c r="C7" s="84" t="s">
        <v>55</v>
      </c>
      <c r="D7" s="84" t="s">
        <v>56</v>
      </c>
      <c r="E7" s="84" t="s">
        <v>58</v>
      </c>
      <c r="F7" s="84" t="s">
        <v>57</v>
      </c>
      <c r="G7" s="85" t="s">
        <v>75</v>
      </c>
    </row>
    <row r="8" spans="1:18" ht="15" thickBot="1">
      <c r="A8" s="86">
        <v>1</v>
      </c>
      <c r="B8" s="69" t="s">
        <v>111</v>
      </c>
      <c r="C8" s="69" t="s">
        <v>111</v>
      </c>
      <c r="D8" s="70" t="s">
        <v>111</v>
      </c>
      <c r="E8" s="69" t="s">
        <v>111</v>
      </c>
      <c r="F8" s="69" t="s">
        <v>111</v>
      </c>
      <c r="G8" s="87" t="str">
        <f>IF(P8=0,"Korrekte Eingabe",IF(P8=2,"","Inkorrekte Eingabe"))</f>
        <v>Korrekte Eingabe</v>
      </c>
      <c r="J8" s="8">
        <f>IF(B8&lt;&gt;"",1,0)</f>
        <v>1</v>
      </c>
      <c r="K8" s="8">
        <f t="shared" ref="K8:M22" si="0">IF(C8&lt;&gt;"",1,0)</f>
        <v>1</v>
      </c>
      <c r="L8" s="8">
        <f t="shared" si="0"/>
        <v>1</v>
      </c>
      <c r="M8" s="93">
        <f>IF(E8&lt;&gt;"",1,0)</f>
        <v>1</v>
      </c>
      <c r="N8" s="8">
        <f t="shared" ref="N8:N22" si="1">IF(F8&lt;&gt;"",1,0)</f>
        <v>1</v>
      </c>
      <c r="O8" s="8">
        <f>COUNTIF(J8:N8,1)</f>
        <v>5</v>
      </c>
      <c r="P8" s="93">
        <f>IF(AND(O8&gt;0,O8&lt;&gt;5),1,IF(O8=0,2,0))</f>
        <v>0</v>
      </c>
      <c r="Q8" s="93"/>
    </row>
    <row r="9" spans="1:18" ht="15" thickBot="1">
      <c r="A9" s="88">
        <v>2</v>
      </c>
      <c r="B9" s="71" t="s">
        <v>63</v>
      </c>
      <c r="C9" s="71" t="s">
        <v>63</v>
      </c>
      <c r="D9" s="72" t="s">
        <v>63</v>
      </c>
      <c r="E9" s="71" t="s">
        <v>63</v>
      </c>
      <c r="F9" s="71" t="s">
        <v>63</v>
      </c>
      <c r="G9" s="89" t="str">
        <f t="shared" ref="G9:G22" si="2">IF(P9=0,"Korrekte Eingabe",IF(P9=2,"","Inkorrekte Eingabe"))</f>
        <v>Korrekte Eingabe</v>
      </c>
      <c r="J9" s="8">
        <f t="shared" ref="J9:J22" si="3">IF(B9&lt;&gt;"",1,0)</f>
        <v>1</v>
      </c>
      <c r="K9" s="8">
        <f t="shared" si="0"/>
        <v>1</v>
      </c>
      <c r="L9" s="8">
        <f t="shared" si="0"/>
        <v>1</v>
      </c>
      <c r="M9" s="93">
        <f t="shared" si="0"/>
        <v>1</v>
      </c>
      <c r="N9" s="8">
        <f t="shared" si="1"/>
        <v>1</v>
      </c>
      <c r="O9" s="8">
        <f t="shared" ref="O9:O22" si="4">COUNTIF(J9:N9,1)</f>
        <v>5</v>
      </c>
      <c r="P9" s="93">
        <f t="shared" ref="P9:P22" si="5">IF(AND(O9&gt;0,O9&lt;&gt;5),1,IF(O9=0,2,0))</f>
        <v>0</v>
      </c>
      <c r="R9" s="8">
        <f>COUNTIF(P8:P22,1)</f>
        <v>0</v>
      </c>
    </row>
    <row r="10" spans="1:18" ht="15" thickBot="1">
      <c r="A10" s="86">
        <v>3</v>
      </c>
      <c r="B10" s="69"/>
      <c r="C10" s="69"/>
      <c r="D10" s="70"/>
      <c r="E10" s="69"/>
      <c r="F10" s="69"/>
      <c r="G10" s="87" t="str">
        <f t="shared" si="2"/>
        <v/>
      </c>
      <c r="J10" s="8">
        <f t="shared" si="3"/>
        <v>0</v>
      </c>
      <c r="K10" s="8">
        <f t="shared" si="0"/>
        <v>0</v>
      </c>
      <c r="L10" s="8">
        <f t="shared" si="0"/>
        <v>0</v>
      </c>
      <c r="M10" s="93">
        <f t="shared" si="0"/>
        <v>0</v>
      </c>
      <c r="N10" s="8">
        <f t="shared" si="1"/>
        <v>0</v>
      </c>
      <c r="O10" s="8">
        <f t="shared" si="4"/>
        <v>0</v>
      </c>
      <c r="P10" s="93">
        <f t="shared" si="5"/>
        <v>2</v>
      </c>
    </row>
    <row r="11" spans="1:18" ht="15" thickBot="1">
      <c r="A11" s="88">
        <v>4</v>
      </c>
      <c r="B11" s="71"/>
      <c r="C11" s="71"/>
      <c r="D11" s="72"/>
      <c r="E11" s="71"/>
      <c r="F11" s="71"/>
      <c r="G11" s="89" t="str">
        <f t="shared" si="2"/>
        <v/>
      </c>
      <c r="J11" s="8">
        <f t="shared" si="3"/>
        <v>0</v>
      </c>
      <c r="K11" s="8">
        <f t="shared" si="0"/>
        <v>0</v>
      </c>
      <c r="L11" s="8">
        <f t="shared" si="0"/>
        <v>0</v>
      </c>
      <c r="M11" s="93">
        <f t="shared" si="0"/>
        <v>0</v>
      </c>
      <c r="N11" s="8">
        <f t="shared" si="1"/>
        <v>0</v>
      </c>
      <c r="O11" s="8">
        <f t="shared" si="4"/>
        <v>0</v>
      </c>
      <c r="P11" s="93">
        <f t="shared" si="5"/>
        <v>2</v>
      </c>
    </row>
    <row r="12" spans="1:18" ht="15" thickBot="1">
      <c r="A12" s="86">
        <v>5</v>
      </c>
      <c r="B12" s="69"/>
      <c r="C12" s="69"/>
      <c r="D12" s="70"/>
      <c r="E12" s="69"/>
      <c r="F12" s="69"/>
      <c r="G12" s="87" t="str">
        <f t="shared" si="2"/>
        <v/>
      </c>
      <c r="J12" s="8">
        <f t="shared" si="3"/>
        <v>0</v>
      </c>
      <c r="K12" s="8">
        <f t="shared" si="0"/>
        <v>0</v>
      </c>
      <c r="L12" s="8">
        <f t="shared" si="0"/>
        <v>0</v>
      </c>
      <c r="M12" s="93">
        <f t="shared" si="0"/>
        <v>0</v>
      </c>
      <c r="N12" s="8">
        <f t="shared" si="1"/>
        <v>0</v>
      </c>
      <c r="O12" s="8">
        <f t="shared" si="4"/>
        <v>0</v>
      </c>
      <c r="P12" s="93">
        <f t="shared" si="5"/>
        <v>2</v>
      </c>
    </row>
    <row r="13" spans="1:18" ht="15" thickBot="1">
      <c r="A13" s="88">
        <v>6</v>
      </c>
      <c r="B13" s="71"/>
      <c r="C13" s="71"/>
      <c r="D13" s="72"/>
      <c r="E13" s="71"/>
      <c r="F13" s="71"/>
      <c r="G13" s="89" t="str">
        <f t="shared" si="2"/>
        <v/>
      </c>
      <c r="J13" s="8">
        <f t="shared" si="3"/>
        <v>0</v>
      </c>
      <c r="K13" s="8">
        <f t="shared" si="0"/>
        <v>0</v>
      </c>
      <c r="L13" s="8">
        <f t="shared" si="0"/>
        <v>0</v>
      </c>
      <c r="M13" s="93">
        <f t="shared" si="0"/>
        <v>0</v>
      </c>
      <c r="N13" s="8">
        <f t="shared" si="1"/>
        <v>0</v>
      </c>
      <c r="O13" s="8">
        <f t="shared" si="4"/>
        <v>0</v>
      </c>
      <c r="P13" s="93">
        <f t="shared" si="5"/>
        <v>2</v>
      </c>
    </row>
    <row r="14" spans="1:18" ht="15" thickBot="1">
      <c r="A14" s="86">
        <v>7</v>
      </c>
      <c r="B14" s="69"/>
      <c r="C14" s="69"/>
      <c r="D14" s="70"/>
      <c r="E14" s="69"/>
      <c r="F14" s="69"/>
      <c r="G14" s="87" t="str">
        <f t="shared" si="2"/>
        <v/>
      </c>
      <c r="J14" s="8">
        <f t="shared" si="3"/>
        <v>0</v>
      </c>
      <c r="K14" s="8">
        <f t="shared" si="0"/>
        <v>0</v>
      </c>
      <c r="L14" s="8">
        <f t="shared" si="0"/>
        <v>0</v>
      </c>
      <c r="M14" s="93">
        <f t="shared" si="0"/>
        <v>0</v>
      </c>
      <c r="N14" s="8">
        <f t="shared" si="1"/>
        <v>0</v>
      </c>
      <c r="O14" s="8">
        <f t="shared" si="4"/>
        <v>0</v>
      </c>
      <c r="P14" s="93">
        <f t="shared" si="5"/>
        <v>2</v>
      </c>
    </row>
    <row r="15" spans="1:18" ht="15" thickBot="1">
      <c r="A15" s="88">
        <v>8</v>
      </c>
      <c r="B15" s="71"/>
      <c r="C15" s="71"/>
      <c r="D15" s="72"/>
      <c r="E15" s="71"/>
      <c r="F15" s="71"/>
      <c r="G15" s="89" t="str">
        <f t="shared" si="2"/>
        <v/>
      </c>
      <c r="J15" s="8">
        <f t="shared" si="3"/>
        <v>0</v>
      </c>
      <c r="K15" s="8">
        <f t="shared" si="0"/>
        <v>0</v>
      </c>
      <c r="L15" s="8">
        <f t="shared" si="0"/>
        <v>0</v>
      </c>
      <c r="M15" s="93">
        <f t="shared" si="0"/>
        <v>0</v>
      </c>
      <c r="N15" s="8">
        <f t="shared" si="1"/>
        <v>0</v>
      </c>
      <c r="O15" s="8">
        <f t="shared" si="4"/>
        <v>0</v>
      </c>
      <c r="P15" s="93">
        <f t="shared" si="5"/>
        <v>2</v>
      </c>
    </row>
    <row r="16" spans="1:18" ht="15" thickBot="1">
      <c r="A16" s="86">
        <v>9</v>
      </c>
      <c r="B16" s="69"/>
      <c r="C16" s="69"/>
      <c r="D16" s="70"/>
      <c r="E16" s="69"/>
      <c r="F16" s="69"/>
      <c r="G16" s="87" t="str">
        <f t="shared" si="2"/>
        <v/>
      </c>
      <c r="J16" s="8">
        <f t="shared" si="3"/>
        <v>0</v>
      </c>
      <c r="K16" s="8">
        <f t="shared" si="0"/>
        <v>0</v>
      </c>
      <c r="L16" s="8">
        <f t="shared" si="0"/>
        <v>0</v>
      </c>
      <c r="M16" s="93">
        <f t="shared" si="0"/>
        <v>0</v>
      </c>
      <c r="N16" s="8">
        <f t="shared" si="1"/>
        <v>0</v>
      </c>
      <c r="O16" s="8">
        <f t="shared" si="4"/>
        <v>0</v>
      </c>
      <c r="P16" s="93">
        <f t="shared" si="5"/>
        <v>2</v>
      </c>
    </row>
    <row r="17" spans="1:16" ht="15" thickBot="1">
      <c r="A17" s="88">
        <v>10</v>
      </c>
      <c r="B17" s="71"/>
      <c r="C17" s="71"/>
      <c r="D17" s="72"/>
      <c r="E17" s="71"/>
      <c r="F17" s="71"/>
      <c r="G17" s="89" t="str">
        <f t="shared" si="2"/>
        <v/>
      </c>
      <c r="J17" s="8">
        <f t="shared" si="3"/>
        <v>0</v>
      </c>
      <c r="K17" s="8">
        <f t="shared" si="0"/>
        <v>0</v>
      </c>
      <c r="L17" s="8">
        <f t="shared" si="0"/>
        <v>0</v>
      </c>
      <c r="M17" s="93">
        <f t="shared" si="0"/>
        <v>0</v>
      </c>
      <c r="N17" s="8">
        <f t="shared" si="1"/>
        <v>0</v>
      </c>
      <c r="O17" s="8">
        <f t="shared" si="4"/>
        <v>0</v>
      </c>
      <c r="P17" s="93">
        <f t="shared" si="5"/>
        <v>2</v>
      </c>
    </row>
    <row r="18" spans="1:16" ht="15" thickBot="1">
      <c r="A18" s="86">
        <v>11</v>
      </c>
      <c r="B18" s="69"/>
      <c r="C18" s="69"/>
      <c r="D18" s="70"/>
      <c r="E18" s="69"/>
      <c r="F18" s="69"/>
      <c r="G18" s="87" t="str">
        <f t="shared" si="2"/>
        <v/>
      </c>
      <c r="J18" s="8">
        <f t="shared" si="3"/>
        <v>0</v>
      </c>
      <c r="K18" s="8">
        <f t="shared" si="0"/>
        <v>0</v>
      </c>
      <c r="L18" s="8">
        <f t="shared" si="0"/>
        <v>0</v>
      </c>
      <c r="M18" s="93">
        <f t="shared" si="0"/>
        <v>0</v>
      </c>
      <c r="N18" s="8">
        <f t="shared" si="1"/>
        <v>0</v>
      </c>
      <c r="O18" s="8">
        <f t="shared" si="4"/>
        <v>0</v>
      </c>
      <c r="P18" s="93">
        <f t="shared" si="5"/>
        <v>2</v>
      </c>
    </row>
    <row r="19" spans="1:16" ht="15" thickBot="1">
      <c r="A19" s="88">
        <v>12</v>
      </c>
      <c r="B19" s="71"/>
      <c r="C19" s="71"/>
      <c r="D19" s="72"/>
      <c r="E19" s="71"/>
      <c r="F19" s="71"/>
      <c r="G19" s="89" t="str">
        <f t="shared" si="2"/>
        <v/>
      </c>
      <c r="J19" s="8">
        <f t="shared" si="3"/>
        <v>0</v>
      </c>
      <c r="K19" s="8">
        <f t="shared" si="0"/>
        <v>0</v>
      </c>
      <c r="L19" s="8">
        <f t="shared" si="0"/>
        <v>0</v>
      </c>
      <c r="M19" s="93">
        <f t="shared" si="0"/>
        <v>0</v>
      </c>
      <c r="N19" s="8">
        <f t="shared" si="1"/>
        <v>0</v>
      </c>
      <c r="O19" s="8">
        <f t="shared" si="4"/>
        <v>0</v>
      </c>
      <c r="P19" s="93">
        <f t="shared" si="5"/>
        <v>2</v>
      </c>
    </row>
    <row r="20" spans="1:16" ht="15" thickBot="1">
      <c r="A20" s="86">
        <v>13</v>
      </c>
      <c r="B20" s="69"/>
      <c r="C20" s="69"/>
      <c r="D20" s="70"/>
      <c r="E20" s="69"/>
      <c r="F20" s="69"/>
      <c r="G20" s="87" t="str">
        <f t="shared" si="2"/>
        <v/>
      </c>
      <c r="J20" s="8">
        <f t="shared" si="3"/>
        <v>0</v>
      </c>
      <c r="K20" s="8">
        <f t="shared" si="0"/>
        <v>0</v>
      </c>
      <c r="L20" s="8">
        <f t="shared" si="0"/>
        <v>0</v>
      </c>
      <c r="M20" s="93">
        <f t="shared" si="0"/>
        <v>0</v>
      </c>
      <c r="N20" s="8">
        <f t="shared" si="1"/>
        <v>0</v>
      </c>
      <c r="O20" s="8">
        <f t="shared" si="4"/>
        <v>0</v>
      </c>
      <c r="P20" s="93">
        <f t="shared" si="5"/>
        <v>2</v>
      </c>
    </row>
    <row r="21" spans="1:16" ht="15" thickBot="1">
      <c r="A21" s="88">
        <v>14</v>
      </c>
      <c r="B21" s="71"/>
      <c r="C21" s="71"/>
      <c r="D21" s="72"/>
      <c r="E21" s="71"/>
      <c r="F21" s="71"/>
      <c r="G21" s="89" t="str">
        <f t="shared" si="2"/>
        <v/>
      </c>
      <c r="J21" s="8">
        <f t="shared" si="3"/>
        <v>0</v>
      </c>
      <c r="K21" s="8">
        <f t="shared" si="0"/>
        <v>0</v>
      </c>
      <c r="L21" s="8">
        <f t="shared" si="0"/>
        <v>0</v>
      </c>
      <c r="M21" s="93">
        <f t="shared" si="0"/>
        <v>0</v>
      </c>
      <c r="N21" s="8">
        <f t="shared" si="1"/>
        <v>0</v>
      </c>
      <c r="O21" s="8">
        <f t="shared" si="4"/>
        <v>0</v>
      </c>
      <c r="P21" s="93">
        <f t="shared" si="5"/>
        <v>2</v>
      </c>
    </row>
    <row r="22" spans="1:16" ht="15" thickBot="1">
      <c r="A22" s="86">
        <v>15</v>
      </c>
      <c r="B22" s="69"/>
      <c r="C22" s="69"/>
      <c r="D22" s="70"/>
      <c r="E22" s="69"/>
      <c r="F22" s="69"/>
      <c r="G22" s="87" t="str">
        <f t="shared" si="2"/>
        <v/>
      </c>
      <c r="J22" s="8">
        <f t="shared" si="3"/>
        <v>0</v>
      </c>
      <c r="K22" s="8">
        <f t="shared" si="0"/>
        <v>0</v>
      </c>
      <c r="L22" s="8">
        <f t="shared" si="0"/>
        <v>0</v>
      </c>
      <c r="M22" s="93">
        <f t="shared" si="0"/>
        <v>0</v>
      </c>
      <c r="N22" s="8">
        <f t="shared" si="1"/>
        <v>0</v>
      </c>
      <c r="O22" s="8">
        <f t="shared" si="4"/>
        <v>0</v>
      </c>
      <c r="P22" s="93">
        <f t="shared" si="5"/>
        <v>2</v>
      </c>
    </row>
  </sheetData>
  <mergeCells count="1">
    <mergeCell ref="C5:D5"/>
  </mergeCells>
  <conditionalFormatting sqref="G8:G22">
    <cfRule type="expression" dxfId="44" priority="3">
      <formula>AND(P8&lt;&gt;2,P8=0)</formula>
    </cfRule>
  </conditionalFormatting>
  <conditionalFormatting sqref="G8:G22">
    <cfRule type="expression" dxfId="43" priority="2">
      <formula>P8=1</formula>
    </cfRule>
  </conditionalFormatting>
  <conditionalFormatting sqref="G5">
    <cfRule type="expression" dxfId="42" priority="1">
      <formula>R9&gt;0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37"/>
  <sheetViews>
    <sheetView workbookViewId="0">
      <selection activeCell="G5" sqref="G5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8" width="2" bestFit="1" customWidth="1"/>
  </cols>
  <sheetData>
    <row r="1" spans="1:18" ht="15" thickBot="1"/>
    <row r="2" spans="1:18" ht="18" customHeight="1">
      <c r="A2" s="6"/>
      <c r="B2" s="27" t="s">
        <v>59</v>
      </c>
      <c r="C2" s="22">
        <v>1</v>
      </c>
      <c r="D2" s="22"/>
      <c r="E2" s="22"/>
      <c r="F2" s="61" t="s">
        <v>109</v>
      </c>
    </row>
    <row r="3" spans="1:18" ht="18" customHeight="1" thickBot="1">
      <c r="A3" s="6"/>
      <c r="B3" s="28" t="s">
        <v>60</v>
      </c>
      <c r="C3" s="23" t="str">
        <f>VLOOKUP(C2,Help!$A$2:$G$50,3,FALSE)</f>
        <v>JW-B 2x</v>
      </c>
      <c r="D3" s="23"/>
      <c r="E3" s="23"/>
      <c r="F3" s="62" t="s">
        <v>108</v>
      </c>
    </row>
    <row r="4" spans="1:18" ht="15" thickBot="1">
      <c r="B4" s="7"/>
      <c r="C4" s="1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COUNTIF(P8:P67,9)</f>
        <v>1</v>
      </c>
      <c r="G5" s="60" t="str">
        <f>IF(COUNTIF(Q8:Q37,1),CONCATENATE("(",COUNTIF(Q8:Q37,1),")","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63" t="s">
        <v>110</v>
      </c>
      <c r="C8" s="63" t="s">
        <v>110</v>
      </c>
      <c r="D8" s="64" t="s">
        <v>110</v>
      </c>
      <c r="E8" s="128" t="s">
        <v>110</v>
      </c>
      <c r="F8" s="63" t="s">
        <v>110</v>
      </c>
      <c r="G8" s="134" t="str">
        <f>IF(AND(P8&gt;0,P8&lt;&gt;9),"Inkorrekte Eingabe",IF(P8&lt;&gt;0,"Korrekte Eingabe",""))</f>
        <v>Korrekte Eingabe</v>
      </c>
      <c r="J8">
        <f>IF(B8&lt;&gt;"",1,0)</f>
        <v>1</v>
      </c>
      <c r="K8">
        <f t="shared" ref="K8:L8" si="0">IF(C8&lt;&gt;"",1,0)</f>
        <v>1</v>
      </c>
      <c r="L8">
        <f t="shared" si="0"/>
        <v>1</v>
      </c>
      <c r="M8" s="127">
        <f>IF(E8&lt;&gt;"",1,0)</f>
        <v>1</v>
      </c>
      <c r="N8">
        <f t="shared" ref="N8" si="1">IF(F8&lt;&gt;"",1,0)</f>
        <v>1</v>
      </c>
      <c r="O8">
        <f>COUNTIF(J8:N8,1)</f>
        <v>5</v>
      </c>
      <c r="P8" s="127">
        <f>O8+O9</f>
        <v>9</v>
      </c>
      <c r="Q8" s="127">
        <f>IF(AND(P8&gt;0,P8&lt;&gt;9),1,IF(P8=0,2,0))</f>
        <v>0</v>
      </c>
      <c r="R8">
        <f>COUNTIF(Q8:Q37,1)</f>
        <v>0</v>
      </c>
    </row>
    <row r="9" spans="1:18" ht="15" thickBot="1">
      <c r="A9" s="133"/>
      <c r="B9" s="65" t="s">
        <v>110</v>
      </c>
      <c r="C9" s="65" t="s">
        <v>110</v>
      </c>
      <c r="D9" s="65" t="s">
        <v>110</v>
      </c>
      <c r="E9" s="129"/>
      <c r="F9" s="65" t="s">
        <v>111</v>
      </c>
      <c r="G9" s="135"/>
      <c r="J9">
        <f>IF(B9&lt;&gt;"",1,0)</f>
        <v>1</v>
      </c>
      <c r="K9">
        <f t="shared" ref="K9:K10" si="2">IF(C9&lt;&gt;"",1,0)</f>
        <v>1</v>
      </c>
      <c r="L9">
        <f t="shared" ref="L9:L10" si="3">IF(D9&lt;&gt;"",1,0)</f>
        <v>1</v>
      </c>
      <c r="M9" s="127"/>
      <c r="N9">
        <f t="shared" ref="N9:N10" si="4">IF(F9&lt;&gt;"",1,0)</f>
        <v>1</v>
      </c>
      <c r="O9">
        <f>COUNTIF(J9:N9,1)</f>
        <v>4</v>
      </c>
      <c r="P9" s="127"/>
      <c r="Q9" s="127"/>
    </row>
    <row r="10" spans="1:18">
      <c r="A10" s="136">
        <v>2</v>
      </c>
      <c r="B10" s="66"/>
      <c r="C10" s="66"/>
      <c r="D10" s="67"/>
      <c r="E10" s="130"/>
      <c r="F10" s="66"/>
      <c r="G10" s="134" t="str">
        <f t="shared" ref="G10" si="5">IF(AND(P10&gt;0,P10&lt;&gt;9),"Inkorrekte Eingabe",IF(P10&lt;&gt;0,"Korrekte Eingabe",""))</f>
        <v/>
      </c>
      <c r="J10">
        <f t="shared" ref="J10:J37" si="6">IF(B10&lt;&gt;"",1,0)</f>
        <v>0</v>
      </c>
      <c r="K10">
        <f t="shared" si="2"/>
        <v>0</v>
      </c>
      <c r="L10">
        <f t="shared" si="3"/>
        <v>0</v>
      </c>
      <c r="M10" s="127">
        <f t="shared" ref="M10" si="7">IF(E10&lt;&gt;"",1,0)</f>
        <v>0</v>
      </c>
      <c r="N10">
        <f t="shared" si="4"/>
        <v>0</v>
      </c>
      <c r="O10">
        <f t="shared" ref="O10:O37" si="8">COUNTIF(J10:N10,1)</f>
        <v>0</v>
      </c>
      <c r="P10" s="127">
        <f t="shared" ref="P10" si="9">O10+O11</f>
        <v>0</v>
      </c>
      <c r="Q10" s="127">
        <f t="shared" ref="Q10" si="10">IF(AND(P10&gt;0,P10&lt;&gt;9),1,IF(P10=0,2,0))</f>
        <v>2</v>
      </c>
    </row>
    <row r="11" spans="1:18" ht="15" thickBot="1">
      <c r="A11" s="137"/>
      <c r="B11" s="68"/>
      <c r="C11" s="68"/>
      <c r="D11" s="68"/>
      <c r="E11" s="131"/>
      <c r="F11" s="68"/>
      <c r="G11" s="135"/>
      <c r="J11">
        <f t="shared" si="6"/>
        <v>0</v>
      </c>
      <c r="K11">
        <f t="shared" ref="K11:K37" si="11">IF(C11&lt;&gt;"",1,0)</f>
        <v>0</v>
      </c>
      <c r="L11">
        <f t="shared" ref="L11:L37" si="12">IF(D11&lt;&gt;"",1,0)</f>
        <v>0</v>
      </c>
      <c r="M11" s="127"/>
      <c r="N11">
        <f t="shared" ref="N11:N37" si="13">IF(F11&lt;&gt;"",1,0)</f>
        <v>0</v>
      </c>
      <c r="O11">
        <f t="shared" si="8"/>
        <v>0</v>
      </c>
      <c r="P11" s="127"/>
      <c r="Q11" s="127"/>
    </row>
    <row r="12" spans="1:18">
      <c r="A12" s="132">
        <v>3</v>
      </c>
      <c r="B12" s="63"/>
      <c r="C12" s="63"/>
      <c r="D12" s="64"/>
      <c r="E12" s="128"/>
      <c r="F12" s="63"/>
      <c r="G12" s="134" t="str">
        <f t="shared" ref="G12" si="14">IF(AND(P12&gt;0,P12&lt;&gt;9),"Inkorrekte Eingabe",IF(P12&lt;&gt;0,"Korrekte Eingabe",""))</f>
        <v/>
      </c>
      <c r="J12">
        <f t="shared" si="6"/>
        <v>0</v>
      </c>
      <c r="K12">
        <f t="shared" si="11"/>
        <v>0</v>
      </c>
      <c r="L12">
        <f t="shared" si="12"/>
        <v>0</v>
      </c>
      <c r="M12" s="127">
        <f t="shared" ref="M12" si="15">IF(E12&lt;&gt;"",1,0)</f>
        <v>0</v>
      </c>
      <c r="N12">
        <f t="shared" si="13"/>
        <v>0</v>
      </c>
      <c r="O12">
        <f t="shared" si="8"/>
        <v>0</v>
      </c>
      <c r="P12" s="127">
        <f t="shared" ref="P12" si="16">O12+O13</f>
        <v>0</v>
      </c>
      <c r="Q12" s="127">
        <f t="shared" ref="Q12" si="17">IF(AND(P12&gt;0,P12&lt;&gt;9),1,IF(P12=0,2,0))</f>
        <v>2</v>
      </c>
    </row>
    <row r="13" spans="1:18" ht="15" thickBot="1">
      <c r="A13" s="133"/>
      <c r="B13" s="65"/>
      <c r="C13" s="65"/>
      <c r="D13" s="65"/>
      <c r="E13" s="129"/>
      <c r="F13" s="65"/>
      <c r="G13" s="135"/>
      <c r="J13">
        <f t="shared" si="6"/>
        <v>0</v>
      </c>
      <c r="K13">
        <f t="shared" si="11"/>
        <v>0</v>
      </c>
      <c r="L13">
        <f t="shared" si="12"/>
        <v>0</v>
      </c>
      <c r="M13" s="127"/>
      <c r="N13">
        <f t="shared" si="13"/>
        <v>0</v>
      </c>
      <c r="O13">
        <f t="shared" si="8"/>
        <v>0</v>
      </c>
      <c r="P13" s="127"/>
      <c r="Q13" s="127"/>
    </row>
    <row r="14" spans="1:18">
      <c r="A14" s="136">
        <v>4</v>
      </c>
      <c r="B14" s="66"/>
      <c r="C14" s="66"/>
      <c r="D14" s="67"/>
      <c r="E14" s="130"/>
      <c r="F14" s="66"/>
      <c r="G14" s="134" t="str">
        <f t="shared" ref="G14" si="18">IF(AND(P14&gt;0,P14&lt;&gt;9),"Inkorrekte Eingabe",IF(P14&lt;&gt;0,"Korrekte Eingabe",""))</f>
        <v/>
      </c>
      <c r="J14">
        <f t="shared" si="6"/>
        <v>0</v>
      </c>
      <c r="K14">
        <f t="shared" si="11"/>
        <v>0</v>
      </c>
      <c r="L14">
        <f t="shared" si="12"/>
        <v>0</v>
      </c>
      <c r="M14" s="127">
        <f t="shared" ref="M14" si="19">IF(E14&lt;&gt;"",1,0)</f>
        <v>0</v>
      </c>
      <c r="N14">
        <f t="shared" si="13"/>
        <v>0</v>
      </c>
      <c r="O14">
        <f t="shared" si="8"/>
        <v>0</v>
      </c>
      <c r="P14" s="127">
        <f t="shared" ref="P14" si="20">O14+O15</f>
        <v>0</v>
      </c>
      <c r="Q14" s="127">
        <f t="shared" ref="Q14" si="21">IF(AND(P14&gt;0,P14&lt;&gt;9),1,IF(P14=0,2,0))</f>
        <v>2</v>
      </c>
    </row>
    <row r="15" spans="1:18" ht="15" thickBot="1">
      <c r="A15" s="137"/>
      <c r="B15" s="68"/>
      <c r="C15" s="68"/>
      <c r="D15" s="68"/>
      <c r="E15" s="131"/>
      <c r="F15" s="68"/>
      <c r="G15" s="135"/>
      <c r="J15">
        <f t="shared" si="6"/>
        <v>0</v>
      </c>
      <c r="K15">
        <f t="shared" si="11"/>
        <v>0</v>
      </c>
      <c r="L15">
        <f t="shared" si="12"/>
        <v>0</v>
      </c>
      <c r="M15" s="127"/>
      <c r="N15">
        <f t="shared" si="13"/>
        <v>0</v>
      </c>
      <c r="O15">
        <f t="shared" si="8"/>
        <v>0</v>
      </c>
      <c r="P15" s="127"/>
      <c r="Q15" s="127"/>
    </row>
    <row r="16" spans="1:18">
      <c r="A16" s="132">
        <v>5</v>
      </c>
      <c r="B16" s="63"/>
      <c r="C16" s="63"/>
      <c r="D16" s="64"/>
      <c r="E16" s="128"/>
      <c r="F16" s="63"/>
      <c r="G16" s="134" t="str">
        <f t="shared" ref="G16" si="22">IF(AND(P16&gt;0,P16&lt;&gt;9),"Inkorrekte Eingabe",IF(P16&lt;&gt;0,"Korrekte Eingabe",""))</f>
        <v/>
      </c>
      <c r="J16">
        <f t="shared" si="6"/>
        <v>0</v>
      </c>
      <c r="K16">
        <f t="shared" si="11"/>
        <v>0</v>
      </c>
      <c r="L16">
        <f t="shared" si="12"/>
        <v>0</v>
      </c>
      <c r="M16" s="127">
        <f t="shared" ref="M16" si="23">IF(E16&lt;&gt;"",1,0)</f>
        <v>0</v>
      </c>
      <c r="N16">
        <f t="shared" si="13"/>
        <v>0</v>
      </c>
      <c r="O16">
        <f t="shared" si="8"/>
        <v>0</v>
      </c>
      <c r="P16" s="127">
        <f t="shared" ref="P16" si="24">O16+O17</f>
        <v>0</v>
      </c>
      <c r="Q16" s="127">
        <f t="shared" ref="Q16" si="25">IF(AND(P16&gt;0,P16&lt;&gt;9),1,IF(P16=0,2,0))</f>
        <v>2</v>
      </c>
    </row>
    <row r="17" spans="1:17" ht="15" thickBot="1">
      <c r="A17" s="133"/>
      <c r="B17" s="65"/>
      <c r="C17" s="65"/>
      <c r="D17" s="65"/>
      <c r="E17" s="129"/>
      <c r="F17" s="65"/>
      <c r="G17" s="135"/>
      <c r="J17">
        <f t="shared" si="6"/>
        <v>0</v>
      </c>
      <c r="K17">
        <f t="shared" si="11"/>
        <v>0</v>
      </c>
      <c r="L17">
        <f t="shared" si="12"/>
        <v>0</v>
      </c>
      <c r="M17" s="127"/>
      <c r="N17">
        <f t="shared" si="13"/>
        <v>0</v>
      </c>
      <c r="O17">
        <f t="shared" si="8"/>
        <v>0</v>
      </c>
      <c r="P17" s="127"/>
      <c r="Q17" s="127"/>
    </row>
    <row r="18" spans="1:17">
      <c r="A18" s="136">
        <v>6</v>
      </c>
      <c r="B18" s="66"/>
      <c r="C18" s="66"/>
      <c r="D18" s="67"/>
      <c r="E18" s="130"/>
      <c r="F18" s="66"/>
      <c r="G18" s="134" t="str">
        <f t="shared" ref="G18" si="26">IF(AND(P18&gt;0,P18&lt;&gt;9),"Inkorrekte Eingabe",IF(P18&lt;&gt;0,"Korrekte Eingabe",""))</f>
        <v/>
      </c>
      <c r="J18">
        <f t="shared" si="6"/>
        <v>0</v>
      </c>
      <c r="K18">
        <f t="shared" si="11"/>
        <v>0</v>
      </c>
      <c r="L18">
        <f t="shared" si="12"/>
        <v>0</v>
      </c>
      <c r="M18" s="127">
        <f t="shared" ref="M18" si="27">IF(E18&lt;&gt;"",1,0)</f>
        <v>0</v>
      </c>
      <c r="N18">
        <f t="shared" si="13"/>
        <v>0</v>
      </c>
      <c r="O18">
        <f t="shared" si="8"/>
        <v>0</v>
      </c>
      <c r="P18" s="127">
        <f t="shared" ref="P18" si="28">O18+O19</f>
        <v>0</v>
      </c>
      <c r="Q18" s="127">
        <f t="shared" ref="Q18" si="29">IF(AND(P18&gt;0,P18&lt;&gt;9),1,IF(P18=0,2,0))</f>
        <v>2</v>
      </c>
    </row>
    <row r="19" spans="1:17" ht="15" thickBot="1">
      <c r="A19" s="137"/>
      <c r="B19" s="68"/>
      <c r="C19" s="68"/>
      <c r="D19" s="68"/>
      <c r="E19" s="131"/>
      <c r="F19" s="68"/>
      <c r="G19" s="135"/>
      <c r="J19">
        <f t="shared" si="6"/>
        <v>0</v>
      </c>
      <c r="K19">
        <f t="shared" si="11"/>
        <v>0</v>
      </c>
      <c r="L19">
        <f t="shared" si="12"/>
        <v>0</v>
      </c>
      <c r="M19" s="127"/>
      <c r="N19">
        <f t="shared" si="13"/>
        <v>0</v>
      </c>
      <c r="O19">
        <f t="shared" si="8"/>
        <v>0</v>
      </c>
      <c r="P19" s="127"/>
      <c r="Q19" s="127"/>
    </row>
    <row r="20" spans="1:17">
      <c r="A20" s="132">
        <v>7</v>
      </c>
      <c r="B20" s="63"/>
      <c r="C20" s="63"/>
      <c r="D20" s="64"/>
      <c r="E20" s="128"/>
      <c r="F20" s="63"/>
      <c r="G20" s="134" t="str">
        <f t="shared" ref="G20" si="30">IF(AND(P20&gt;0,P20&lt;&gt;9),"Inkorrekte Eingabe",IF(P20&lt;&gt;0,"Korrekte Eingabe",""))</f>
        <v/>
      </c>
      <c r="J20">
        <f t="shared" si="6"/>
        <v>0</v>
      </c>
      <c r="K20">
        <f t="shared" si="11"/>
        <v>0</v>
      </c>
      <c r="L20">
        <f t="shared" si="12"/>
        <v>0</v>
      </c>
      <c r="M20" s="127">
        <f t="shared" ref="M20" si="31">IF(E20&lt;&gt;"",1,0)</f>
        <v>0</v>
      </c>
      <c r="N20">
        <f t="shared" si="13"/>
        <v>0</v>
      </c>
      <c r="O20">
        <f t="shared" si="8"/>
        <v>0</v>
      </c>
      <c r="P20" s="127">
        <f t="shared" ref="P20" si="32">O20+O21</f>
        <v>0</v>
      </c>
      <c r="Q20" s="127">
        <f t="shared" ref="Q20" si="33">IF(AND(P20&gt;0,P20&lt;&gt;9),1,IF(P20=0,2,0))</f>
        <v>2</v>
      </c>
    </row>
    <row r="21" spans="1:17" ht="15" thickBot="1">
      <c r="A21" s="133"/>
      <c r="B21" s="65"/>
      <c r="C21" s="65"/>
      <c r="D21" s="65"/>
      <c r="E21" s="129"/>
      <c r="F21" s="65"/>
      <c r="G21" s="135"/>
      <c r="J21">
        <f t="shared" si="6"/>
        <v>0</v>
      </c>
      <c r="K21">
        <f t="shared" si="11"/>
        <v>0</v>
      </c>
      <c r="L21">
        <f t="shared" si="12"/>
        <v>0</v>
      </c>
      <c r="M21" s="127"/>
      <c r="N21">
        <f t="shared" si="13"/>
        <v>0</v>
      </c>
      <c r="O21">
        <f t="shared" si="8"/>
        <v>0</v>
      </c>
      <c r="P21" s="127"/>
      <c r="Q21" s="127"/>
    </row>
    <row r="22" spans="1:17">
      <c r="A22" s="136">
        <v>8</v>
      </c>
      <c r="B22" s="66"/>
      <c r="C22" s="66"/>
      <c r="D22" s="67"/>
      <c r="E22" s="130"/>
      <c r="F22" s="66"/>
      <c r="G22" s="134" t="str">
        <f t="shared" ref="G22" si="34">IF(AND(P22&gt;0,P22&lt;&gt;9),"Inkorrekte Eingabe",IF(P22&lt;&gt;0,"Korrekte Eingabe",""))</f>
        <v/>
      </c>
      <c r="J22">
        <f t="shared" si="6"/>
        <v>0</v>
      </c>
      <c r="K22">
        <f t="shared" si="11"/>
        <v>0</v>
      </c>
      <c r="L22">
        <f t="shared" si="12"/>
        <v>0</v>
      </c>
      <c r="M22" s="127">
        <f t="shared" ref="M22" si="35">IF(E22&lt;&gt;"",1,0)</f>
        <v>0</v>
      </c>
      <c r="N22">
        <f t="shared" si="13"/>
        <v>0</v>
      </c>
      <c r="O22">
        <f t="shared" si="8"/>
        <v>0</v>
      </c>
      <c r="P22" s="127">
        <f t="shared" ref="P22" si="36">O22+O23</f>
        <v>0</v>
      </c>
      <c r="Q22" s="127">
        <f t="shared" ref="Q22" si="37">IF(AND(P22&gt;0,P22&lt;&gt;9),1,IF(P22=0,2,0))</f>
        <v>2</v>
      </c>
    </row>
    <row r="23" spans="1:17" ht="15" thickBot="1">
      <c r="A23" s="137"/>
      <c r="B23" s="68"/>
      <c r="C23" s="68"/>
      <c r="D23" s="68"/>
      <c r="E23" s="131"/>
      <c r="F23" s="68"/>
      <c r="G23" s="135"/>
      <c r="J23">
        <f t="shared" si="6"/>
        <v>0</v>
      </c>
      <c r="K23">
        <f t="shared" si="11"/>
        <v>0</v>
      </c>
      <c r="L23">
        <f t="shared" si="12"/>
        <v>0</v>
      </c>
      <c r="M23" s="127"/>
      <c r="N23">
        <f t="shared" si="13"/>
        <v>0</v>
      </c>
      <c r="O23">
        <f t="shared" si="8"/>
        <v>0</v>
      </c>
      <c r="P23" s="127"/>
      <c r="Q23" s="127"/>
    </row>
    <row r="24" spans="1:17">
      <c r="A24" s="132">
        <v>9</v>
      </c>
      <c r="B24" s="63"/>
      <c r="C24" s="63"/>
      <c r="D24" s="64"/>
      <c r="E24" s="128"/>
      <c r="F24" s="63"/>
      <c r="G24" s="134" t="str">
        <f t="shared" ref="G24" si="38">IF(AND(P24&gt;0,P24&lt;&gt;9),"Inkorrekte Eingabe",IF(P24&lt;&gt;0,"Korrekte Eingabe",""))</f>
        <v/>
      </c>
      <c r="J24">
        <f t="shared" si="6"/>
        <v>0</v>
      </c>
      <c r="K24">
        <f t="shared" si="11"/>
        <v>0</v>
      </c>
      <c r="L24">
        <f t="shared" si="12"/>
        <v>0</v>
      </c>
      <c r="M24" s="127">
        <f t="shared" ref="M24" si="39">IF(E24&lt;&gt;"",1,0)</f>
        <v>0</v>
      </c>
      <c r="N24">
        <f t="shared" si="13"/>
        <v>0</v>
      </c>
      <c r="O24">
        <f t="shared" si="8"/>
        <v>0</v>
      </c>
      <c r="P24" s="127">
        <f t="shared" ref="P24" si="40">O24+O25</f>
        <v>0</v>
      </c>
      <c r="Q24" s="127">
        <f t="shared" ref="Q24" si="41">IF(AND(P24&gt;0,P24&lt;&gt;9),1,IF(P24=0,2,0))</f>
        <v>2</v>
      </c>
    </row>
    <row r="25" spans="1:17" ht="15" thickBot="1">
      <c r="A25" s="133"/>
      <c r="B25" s="65"/>
      <c r="C25" s="65"/>
      <c r="D25" s="65"/>
      <c r="E25" s="129"/>
      <c r="F25" s="65"/>
      <c r="G25" s="135"/>
      <c r="J25">
        <f t="shared" si="6"/>
        <v>0</v>
      </c>
      <c r="K25">
        <f t="shared" si="11"/>
        <v>0</v>
      </c>
      <c r="L25">
        <f t="shared" si="12"/>
        <v>0</v>
      </c>
      <c r="M25" s="127"/>
      <c r="N25">
        <f t="shared" si="13"/>
        <v>0</v>
      </c>
      <c r="O25">
        <f t="shared" si="8"/>
        <v>0</v>
      </c>
      <c r="P25" s="127"/>
      <c r="Q25" s="127"/>
    </row>
    <row r="26" spans="1:17">
      <c r="A26" s="136">
        <v>10</v>
      </c>
      <c r="B26" s="66"/>
      <c r="C26" s="66"/>
      <c r="D26" s="67"/>
      <c r="E26" s="130"/>
      <c r="F26" s="66"/>
      <c r="G26" s="134" t="str">
        <f t="shared" ref="G26" si="42">IF(AND(P26&gt;0,P26&lt;&gt;9),"Inkorrekte Eingabe",IF(P26&lt;&gt;0,"Korrekte Eingabe",""))</f>
        <v/>
      </c>
      <c r="J26">
        <f t="shared" si="6"/>
        <v>0</v>
      </c>
      <c r="K26">
        <f t="shared" si="11"/>
        <v>0</v>
      </c>
      <c r="L26">
        <f t="shared" si="12"/>
        <v>0</v>
      </c>
      <c r="M26" s="127">
        <f t="shared" ref="M26" si="43">IF(E26&lt;&gt;"",1,0)</f>
        <v>0</v>
      </c>
      <c r="N26">
        <f t="shared" si="13"/>
        <v>0</v>
      </c>
      <c r="O26">
        <f t="shared" si="8"/>
        <v>0</v>
      </c>
      <c r="P26" s="127">
        <f t="shared" ref="P26" si="44">O26+O27</f>
        <v>0</v>
      </c>
      <c r="Q26" s="127">
        <f t="shared" ref="Q26" si="45">IF(AND(P26&gt;0,P26&lt;&gt;9),1,IF(P26=0,2,0))</f>
        <v>2</v>
      </c>
    </row>
    <row r="27" spans="1:17" ht="15" thickBot="1">
      <c r="A27" s="137"/>
      <c r="B27" s="68"/>
      <c r="C27" s="68"/>
      <c r="D27" s="68"/>
      <c r="E27" s="131"/>
      <c r="F27" s="68"/>
      <c r="G27" s="135"/>
      <c r="J27">
        <f t="shared" si="6"/>
        <v>0</v>
      </c>
      <c r="K27">
        <f t="shared" si="11"/>
        <v>0</v>
      </c>
      <c r="L27">
        <f t="shared" si="12"/>
        <v>0</v>
      </c>
      <c r="M27" s="127"/>
      <c r="N27">
        <f t="shared" si="13"/>
        <v>0</v>
      </c>
      <c r="O27">
        <f t="shared" si="8"/>
        <v>0</v>
      </c>
      <c r="P27" s="127"/>
      <c r="Q27" s="127"/>
    </row>
    <row r="28" spans="1:17">
      <c r="A28" s="132">
        <v>11</v>
      </c>
      <c r="B28" s="63"/>
      <c r="C28" s="63"/>
      <c r="D28" s="64"/>
      <c r="E28" s="128"/>
      <c r="F28" s="63"/>
      <c r="G28" s="134" t="str">
        <f t="shared" ref="G28" si="46">IF(AND(P28&gt;0,P28&lt;&gt;9),"Inkorrekte Eingabe",IF(P28&lt;&gt;0,"Korrekte Eingabe",""))</f>
        <v/>
      </c>
      <c r="J28">
        <f t="shared" si="6"/>
        <v>0</v>
      </c>
      <c r="K28">
        <f t="shared" si="11"/>
        <v>0</v>
      </c>
      <c r="L28">
        <f t="shared" si="12"/>
        <v>0</v>
      </c>
      <c r="M28" s="127">
        <f t="shared" ref="M28" si="47">IF(E28&lt;&gt;"",1,0)</f>
        <v>0</v>
      </c>
      <c r="N28">
        <f t="shared" si="13"/>
        <v>0</v>
      </c>
      <c r="O28">
        <f t="shared" si="8"/>
        <v>0</v>
      </c>
      <c r="P28" s="127">
        <f t="shared" ref="P28" si="48">O28+O29</f>
        <v>0</v>
      </c>
      <c r="Q28" s="127">
        <f t="shared" ref="Q28" si="49">IF(AND(P28&gt;0,P28&lt;&gt;9),1,IF(P28=0,2,0))</f>
        <v>2</v>
      </c>
    </row>
    <row r="29" spans="1:17" ht="15" thickBot="1">
      <c r="A29" s="133"/>
      <c r="B29" s="65"/>
      <c r="C29" s="65"/>
      <c r="D29" s="65"/>
      <c r="E29" s="129"/>
      <c r="F29" s="65"/>
      <c r="G29" s="135"/>
      <c r="J29">
        <f t="shared" si="6"/>
        <v>0</v>
      </c>
      <c r="K29">
        <f t="shared" si="11"/>
        <v>0</v>
      </c>
      <c r="L29">
        <f t="shared" si="12"/>
        <v>0</v>
      </c>
      <c r="M29" s="127"/>
      <c r="N29">
        <f t="shared" si="13"/>
        <v>0</v>
      </c>
      <c r="O29">
        <f t="shared" si="8"/>
        <v>0</v>
      </c>
      <c r="P29" s="127"/>
      <c r="Q29" s="127"/>
    </row>
    <row r="30" spans="1:17">
      <c r="A30" s="136">
        <v>12</v>
      </c>
      <c r="B30" s="66"/>
      <c r="C30" s="66"/>
      <c r="D30" s="67"/>
      <c r="E30" s="130"/>
      <c r="F30" s="66"/>
      <c r="G30" s="134" t="str">
        <f t="shared" ref="G30" si="50">IF(AND(P30&gt;0,P30&lt;&gt;9),"Inkorrekte Eingabe",IF(P30&lt;&gt;0,"Korrekte Eingabe",""))</f>
        <v/>
      </c>
      <c r="J30">
        <f t="shared" si="6"/>
        <v>0</v>
      </c>
      <c r="K30">
        <f t="shared" si="11"/>
        <v>0</v>
      </c>
      <c r="L30">
        <f t="shared" si="12"/>
        <v>0</v>
      </c>
      <c r="M30" s="127">
        <f t="shared" ref="M30" si="51">IF(E30&lt;&gt;"",1,0)</f>
        <v>0</v>
      </c>
      <c r="N30">
        <f t="shared" si="13"/>
        <v>0</v>
      </c>
      <c r="O30">
        <f t="shared" si="8"/>
        <v>0</v>
      </c>
      <c r="P30" s="127">
        <f t="shared" ref="P30" si="52">O30+O31</f>
        <v>0</v>
      </c>
      <c r="Q30" s="127">
        <f t="shared" ref="Q30" si="53">IF(AND(P30&gt;0,P30&lt;&gt;9),1,IF(P30=0,2,0))</f>
        <v>2</v>
      </c>
    </row>
    <row r="31" spans="1:17" ht="15" thickBot="1">
      <c r="A31" s="137"/>
      <c r="B31" s="68"/>
      <c r="C31" s="68"/>
      <c r="D31" s="68"/>
      <c r="E31" s="131"/>
      <c r="F31" s="68"/>
      <c r="G31" s="135"/>
      <c r="J31">
        <f t="shared" si="6"/>
        <v>0</v>
      </c>
      <c r="K31">
        <f t="shared" si="11"/>
        <v>0</v>
      </c>
      <c r="L31">
        <f t="shared" si="12"/>
        <v>0</v>
      </c>
      <c r="M31" s="127"/>
      <c r="N31">
        <f t="shared" si="13"/>
        <v>0</v>
      </c>
      <c r="O31">
        <f t="shared" si="8"/>
        <v>0</v>
      </c>
      <c r="P31" s="127"/>
      <c r="Q31" s="127"/>
    </row>
    <row r="32" spans="1:17">
      <c r="A32" s="132">
        <v>13</v>
      </c>
      <c r="B32" s="63"/>
      <c r="C32" s="63"/>
      <c r="D32" s="64"/>
      <c r="E32" s="128"/>
      <c r="F32" s="63"/>
      <c r="G32" s="134" t="str">
        <f t="shared" ref="G32" si="54">IF(AND(P32&gt;0,P32&lt;&gt;9),"Inkorrekte Eingabe",IF(P32&lt;&gt;0,"Korrekte Eingabe",""))</f>
        <v/>
      </c>
      <c r="J32">
        <f t="shared" si="6"/>
        <v>0</v>
      </c>
      <c r="K32">
        <f t="shared" si="11"/>
        <v>0</v>
      </c>
      <c r="L32">
        <f t="shared" si="12"/>
        <v>0</v>
      </c>
      <c r="M32" s="127">
        <f t="shared" ref="M32" si="55">IF(E32&lt;&gt;"",1,0)</f>
        <v>0</v>
      </c>
      <c r="N32">
        <f t="shared" si="13"/>
        <v>0</v>
      </c>
      <c r="O32">
        <f t="shared" si="8"/>
        <v>0</v>
      </c>
      <c r="P32" s="127">
        <f t="shared" ref="P32" si="56">O32+O33</f>
        <v>0</v>
      </c>
      <c r="Q32" s="127">
        <f t="shared" ref="Q32" si="57">IF(AND(P32&gt;0,P32&lt;&gt;9),1,IF(P32=0,2,0))</f>
        <v>2</v>
      </c>
    </row>
    <row r="33" spans="1:17" ht="15" thickBot="1">
      <c r="A33" s="133"/>
      <c r="B33" s="65"/>
      <c r="C33" s="65"/>
      <c r="D33" s="65"/>
      <c r="E33" s="129"/>
      <c r="F33" s="65"/>
      <c r="G33" s="135"/>
      <c r="J33">
        <f t="shared" si="6"/>
        <v>0</v>
      </c>
      <c r="K33">
        <f t="shared" si="11"/>
        <v>0</v>
      </c>
      <c r="L33">
        <f t="shared" si="12"/>
        <v>0</v>
      </c>
      <c r="M33" s="127"/>
      <c r="N33">
        <f t="shared" si="13"/>
        <v>0</v>
      </c>
      <c r="O33">
        <f t="shared" si="8"/>
        <v>0</v>
      </c>
      <c r="P33" s="127"/>
      <c r="Q33" s="127"/>
    </row>
    <row r="34" spans="1:17">
      <c r="A34" s="136">
        <v>14</v>
      </c>
      <c r="B34" s="66"/>
      <c r="C34" s="66"/>
      <c r="D34" s="67"/>
      <c r="E34" s="130"/>
      <c r="F34" s="66"/>
      <c r="G34" s="134" t="str">
        <f t="shared" ref="G34" si="58">IF(AND(P34&gt;0,P34&lt;&gt;9),"Inkorrekte Eingabe",IF(P34&lt;&gt;0,"Korrekte Eingabe",""))</f>
        <v/>
      </c>
      <c r="J34">
        <f t="shared" si="6"/>
        <v>0</v>
      </c>
      <c r="K34">
        <f t="shared" si="11"/>
        <v>0</v>
      </c>
      <c r="L34">
        <f t="shared" si="12"/>
        <v>0</v>
      </c>
      <c r="M34" s="127">
        <f t="shared" ref="M34" si="59">IF(E34&lt;&gt;"",1,0)</f>
        <v>0</v>
      </c>
      <c r="N34">
        <f t="shared" si="13"/>
        <v>0</v>
      </c>
      <c r="O34">
        <f t="shared" si="8"/>
        <v>0</v>
      </c>
      <c r="P34" s="127">
        <f t="shared" ref="P34" si="60">O34+O35</f>
        <v>0</v>
      </c>
      <c r="Q34" s="127">
        <f t="shared" ref="Q34" si="61">IF(AND(P34&gt;0,P34&lt;&gt;9),1,IF(P34=0,2,0))</f>
        <v>2</v>
      </c>
    </row>
    <row r="35" spans="1:17" ht="15" thickBot="1">
      <c r="A35" s="137"/>
      <c r="B35" s="68"/>
      <c r="C35" s="68"/>
      <c r="D35" s="68"/>
      <c r="E35" s="131"/>
      <c r="F35" s="68"/>
      <c r="G35" s="135"/>
      <c r="J35">
        <f t="shared" si="6"/>
        <v>0</v>
      </c>
      <c r="K35">
        <f t="shared" si="11"/>
        <v>0</v>
      </c>
      <c r="L35">
        <f t="shared" si="12"/>
        <v>0</v>
      </c>
      <c r="M35" s="127"/>
      <c r="N35">
        <f t="shared" si="13"/>
        <v>0</v>
      </c>
      <c r="O35">
        <f t="shared" si="8"/>
        <v>0</v>
      </c>
      <c r="P35" s="127"/>
      <c r="Q35" s="127"/>
    </row>
    <row r="36" spans="1:17">
      <c r="A36" s="132">
        <v>15</v>
      </c>
      <c r="B36" s="63"/>
      <c r="C36" s="63"/>
      <c r="D36" s="64"/>
      <c r="E36" s="128"/>
      <c r="F36" s="63"/>
      <c r="G36" s="134" t="str">
        <f t="shared" ref="G36" si="62">IF(AND(P36&gt;0,P36&lt;&gt;9),"Inkorrekte Eingabe",IF(P36&lt;&gt;0,"Korrekte Eingabe",""))</f>
        <v/>
      </c>
      <c r="J36">
        <f t="shared" si="6"/>
        <v>0</v>
      </c>
      <c r="K36">
        <f t="shared" si="11"/>
        <v>0</v>
      </c>
      <c r="L36">
        <f t="shared" si="12"/>
        <v>0</v>
      </c>
      <c r="M36" s="127">
        <f t="shared" ref="M36" si="63">IF(E36&lt;&gt;"",1,0)</f>
        <v>0</v>
      </c>
      <c r="N36">
        <f t="shared" si="13"/>
        <v>0</v>
      </c>
      <c r="O36">
        <f t="shared" si="8"/>
        <v>0</v>
      </c>
      <c r="P36" s="127">
        <f t="shared" ref="P36" si="64">O36+O37</f>
        <v>0</v>
      </c>
      <c r="Q36" s="127">
        <f t="shared" ref="Q36" si="65">IF(AND(P36&gt;0,P36&lt;&gt;9),1,IF(P36=0,2,0))</f>
        <v>2</v>
      </c>
    </row>
    <row r="37" spans="1:17" ht="15" thickBot="1">
      <c r="A37" s="133"/>
      <c r="B37" s="65"/>
      <c r="C37" s="65"/>
      <c r="D37" s="65"/>
      <c r="E37" s="129"/>
      <c r="F37" s="65"/>
      <c r="G37" s="135"/>
      <c r="J37">
        <f t="shared" si="6"/>
        <v>0</v>
      </c>
      <c r="K37">
        <f t="shared" si="11"/>
        <v>0</v>
      </c>
      <c r="L37">
        <f t="shared" si="12"/>
        <v>0</v>
      </c>
      <c r="M37" s="127"/>
      <c r="N37">
        <f t="shared" si="13"/>
        <v>0</v>
      </c>
      <c r="O37">
        <f t="shared" si="8"/>
        <v>0</v>
      </c>
      <c r="P37" s="127"/>
      <c r="Q37" s="127"/>
    </row>
  </sheetData>
  <mergeCells count="91">
    <mergeCell ref="A8:A9"/>
    <mergeCell ref="C5:D5"/>
    <mergeCell ref="G8:G9"/>
    <mergeCell ref="P8:P9"/>
    <mergeCell ref="A12:A13"/>
    <mergeCell ref="G12:G13"/>
    <mergeCell ref="P12:P13"/>
    <mergeCell ref="A14:A15"/>
    <mergeCell ref="G14:G15"/>
    <mergeCell ref="P14:P15"/>
    <mergeCell ref="A16:A17"/>
    <mergeCell ref="G16:G17"/>
    <mergeCell ref="P16:P17"/>
    <mergeCell ref="A18:A19"/>
    <mergeCell ref="G18:G19"/>
    <mergeCell ref="P18:P19"/>
    <mergeCell ref="A20:A21"/>
    <mergeCell ref="G20:G21"/>
    <mergeCell ref="P20:P21"/>
    <mergeCell ref="A22:A23"/>
    <mergeCell ref="G22:G23"/>
    <mergeCell ref="P22:P23"/>
    <mergeCell ref="A24:A25"/>
    <mergeCell ref="G24:G25"/>
    <mergeCell ref="P24:P25"/>
    <mergeCell ref="A26:A27"/>
    <mergeCell ref="G26:G27"/>
    <mergeCell ref="P26:P27"/>
    <mergeCell ref="M26:M27"/>
    <mergeCell ref="A28:A29"/>
    <mergeCell ref="G28:G29"/>
    <mergeCell ref="P28:P29"/>
    <mergeCell ref="A30:A31"/>
    <mergeCell ref="G30:G31"/>
    <mergeCell ref="P30:P31"/>
    <mergeCell ref="E30:E31"/>
    <mergeCell ref="M28:M29"/>
    <mergeCell ref="M30:M31"/>
    <mergeCell ref="P34:P35"/>
    <mergeCell ref="E32:E33"/>
    <mergeCell ref="E34:E35"/>
    <mergeCell ref="M32:M33"/>
    <mergeCell ref="M34:M35"/>
    <mergeCell ref="Q18:Q19"/>
    <mergeCell ref="A36:A37"/>
    <mergeCell ref="G36:G37"/>
    <mergeCell ref="P36:P37"/>
    <mergeCell ref="A10:A11"/>
    <mergeCell ref="G10:G11"/>
    <mergeCell ref="P10:P11"/>
    <mergeCell ref="E22:E23"/>
    <mergeCell ref="E24:E25"/>
    <mergeCell ref="E26:E27"/>
    <mergeCell ref="E28:E29"/>
    <mergeCell ref="A32:A33"/>
    <mergeCell ref="G32:G33"/>
    <mergeCell ref="P32:P33"/>
    <mergeCell ref="A34:A35"/>
    <mergeCell ref="G34:G35"/>
    <mergeCell ref="Q8:Q9"/>
    <mergeCell ref="Q10:Q11"/>
    <mergeCell ref="Q12:Q13"/>
    <mergeCell ref="Q14:Q15"/>
    <mergeCell ref="Q16:Q17"/>
    <mergeCell ref="Q32:Q33"/>
    <mergeCell ref="Q34:Q35"/>
    <mergeCell ref="Q36:Q37"/>
    <mergeCell ref="E8:E9"/>
    <mergeCell ref="E10:E11"/>
    <mergeCell ref="E12:E13"/>
    <mergeCell ref="E14:E15"/>
    <mergeCell ref="E16:E17"/>
    <mergeCell ref="E18:E19"/>
    <mergeCell ref="E20:E21"/>
    <mergeCell ref="Q20:Q21"/>
    <mergeCell ref="Q22:Q23"/>
    <mergeCell ref="Q24:Q25"/>
    <mergeCell ref="Q26:Q27"/>
    <mergeCell ref="Q28:Q29"/>
    <mergeCell ref="Q30:Q31"/>
    <mergeCell ref="M36:M37"/>
    <mergeCell ref="E36:E3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</mergeCells>
  <conditionalFormatting sqref="G8 G10 G12 G14 G16 G18 G20 G22 G24 G26 G28 G30 G32 G34 G36">
    <cfRule type="expression" dxfId="107" priority="2">
      <formula>P8=9</formula>
    </cfRule>
  </conditionalFormatting>
  <conditionalFormatting sqref="G8:G37">
    <cfRule type="expression" dxfId="106" priority="1">
      <formula>AND(P8&lt;&gt;9,P8&lt;&gt;0)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47"/>
  <sheetViews>
    <sheetView workbookViewId="0">
      <selection activeCell="U29" sqref="U29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5" width="2" bestFit="1" customWidth="1"/>
    <col min="16" max="16" width="3" bestFit="1" customWidth="1"/>
    <col min="17" max="18" width="2" bestFit="1" customWidth="1"/>
  </cols>
  <sheetData>
    <row r="1" spans="1:18" ht="15" thickBot="1"/>
    <row r="2" spans="1:18" ht="18" customHeight="1">
      <c r="A2" s="91"/>
      <c r="B2" s="27" t="s">
        <v>59</v>
      </c>
      <c r="C2" s="22">
        <v>28</v>
      </c>
      <c r="D2" s="22"/>
      <c r="E2" s="22"/>
      <c r="F2" s="61" t="s">
        <v>109</v>
      </c>
    </row>
    <row r="3" spans="1:18" ht="18" customHeight="1" thickBot="1">
      <c r="A3" s="91"/>
      <c r="B3" s="28" t="s">
        <v>60</v>
      </c>
      <c r="C3" s="23" t="str">
        <f>VLOOKUP(C2,Help!$A$2:$G$50,3,FALSE)</f>
        <v>MM-MW-X AX, A-F 4x</v>
      </c>
      <c r="D3" s="23"/>
      <c r="E3" s="23"/>
      <c r="F3" s="62" t="s">
        <v>108</v>
      </c>
    </row>
    <row r="4" spans="1:18" ht="15" thickBot="1">
      <c r="B4" s="7"/>
      <c r="C4" s="90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COUNTIF(P8:P69,20)</f>
        <v>7</v>
      </c>
      <c r="G5" s="60" t="str">
        <f>IF(COUNTIF(Q8:Q47,1),CONCATENATE("(",COUNTIF(Q8:Q47,1),")","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94" t="s">
        <v>63</v>
      </c>
      <c r="C8" s="94" t="s">
        <v>63</v>
      </c>
      <c r="D8" s="64" t="s">
        <v>63</v>
      </c>
      <c r="E8" s="141" t="s">
        <v>63</v>
      </c>
      <c r="F8" s="94" t="s">
        <v>63</v>
      </c>
      <c r="G8" s="134" t="str">
        <f>IF(AND(P8&gt;0,P8&lt;&gt;20),"Inkorrekte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99">
        <f>IF(E8&lt;&gt;"",1,0)</f>
        <v>1</v>
      </c>
      <c r="N8">
        <f t="shared" ref="N8:N47" si="1">IF(F8&lt;&gt;"",1,0)</f>
        <v>1</v>
      </c>
      <c r="O8">
        <f>COUNTIF(J8:N8,1)</f>
        <v>5</v>
      </c>
      <c r="P8" s="127">
        <f>SUM(O8:O11)</f>
        <v>20</v>
      </c>
      <c r="Q8" s="127">
        <f>IF(AND(P8&gt;0,P8&lt;&gt;20),1,IF(P8=0,2,0))</f>
        <v>0</v>
      </c>
      <c r="R8">
        <f>COUNTIF(Q8:Q47,1)</f>
        <v>0</v>
      </c>
    </row>
    <row r="9" spans="1:18">
      <c r="A9" s="140"/>
      <c r="B9" s="97" t="s">
        <v>63</v>
      </c>
      <c r="C9" s="97" t="s">
        <v>63</v>
      </c>
      <c r="D9" s="96" t="s">
        <v>63</v>
      </c>
      <c r="E9" s="142"/>
      <c r="F9" s="97" t="s">
        <v>63</v>
      </c>
      <c r="G9" s="144"/>
      <c r="J9">
        <f t="shared" ref="J9:J10" si="2">IF(B9&lt;&gt;"",1,0)</f>
        <v>1</v>
      </c>
      <c r="K9">
        <f t="shared" si="0"/>
        <v>1</v>
      </c>
      <c r="L9">
        <f t="shared" si="0"/>
        <v>1</v>
      </c>
      <c r="M9" s="99">
        <f>IF(E8&lt;&gt;"",1,0)</f>
        <v>1</v>
      </c>
      <c r="N9">
        <f t="shared" si="1"/>
        <v>1</v>
      </c>
      <c r="O9">
        <f t="shared" ref="O9:O10" si="3">COUNTIF(J9:N9,1)</f>
        <v>5</v>
      </c>
      <c r="P9" s="127"/>
      <c r="Q9" s="127"/>
    </row>
    <row r="10" spans="1:18">
      <c r="A10" s="140"/>
      <c r="B10" s="97" t="s">
        <v>63</v>
      </c>
      <c r="C10" s="97" t="s">
        <v>63</v>
      </c>
      <c r="D10" s="96" t="s">
        <v>63</v>
      </c>
      <c r="E10" s="142"/>
      <c r="F10" s="97" t="s">
        <v>63</v>
      </c>
      <c r="G10" s="144"/>
      <c r="J10">
        <f t="shared" si="2"/>
        <v>1</v>
      </c>
      <c r="K10">
        <f t="shared" si="0"/>
        <v>1</v>
      </c>
      <c r="L10">
        <f t="shared" si="0"/>
        <v>1</v>
      </c>
      <c r="M10" s="99">
        <f>IF(E8&lt;&gt;"",1,0)</f>
        <v>1</v>
      </c>
      <c r="N10">
        <f t="shared" si="1"/>
        <v>1</v>
      </c>
      <c r="O10">
        <f t="shared" si="3"/>
        <v>5</v>
      </c>
      <c r="P10" s="127"/>
      <c r="Q10" s="127"/>
    </row>
    <row r="11" spans="1:18" ht="15" thickBot="1">
      <c r="A11" s="133"/>
      <c r="B11" s="98" t="s">
        <v>63</v>
      </c>
      <c r="C11" s="98" t="s">
        <v>63</v>
      </c>
      <c r="D11" s="98" t="s">
        <v>63</v>
      </c>
      <c r="E11" s="143"/>
      <c r="F11" s="98" t="s">
        <v>63</v>
      </c>
      <c r="G11" s="135"/>
      <c r="J11">
        <f>IF(B11&lt;&gt;"",1,0)</f>
        <v>1</v>
      </c>
      <c r="K11">
        <f t="shared" si="0"/>
        <v>1</v>
      </c>
      <c r="L11">
        <f t="shared" si="0"/>
        <v>1</v>
      </c>
      <c r="M11" s="99">
        <f>IF(E8&lt;&gt;"",1,0)</f>
        <v>1</v>
      </c>
      <c r="N11">
        <f t="shared" si="1"/>
        <v>1</v>
      </c>
      <c r="O11">
        <f>COUNTIF(J11:N11,1)</f>
        <v>5</v>
      </c>
      <c r="P11" s="127"/>
      <c r="Q11" s="127"/>
    </row>
    <row r="12" spans="1:18">
      <c r="A12" s="132">
        <v>2</v>
      </c>
      <c r="B12" s="94" t="s">
        <v>63</v>
      </c>
      <c r="C12" s="94" t="s">
        <v>63</v>
      </c>
      <c r="D12" s="64" t="s">
        <v>63</v>
      </c>
      <c r="E12" s="141" t="s">
        <v>63</v>
      </c>
      <c r="F12" s="94" t="s">
        <v>63</v>
      </c>
      <c r="G12" s="134" t="str">
        <f t="shared" ref="G12" si="4">IF(AND(P12&gt;0,P12&lt;&gt;20),"Inkorrekte Eingabe",IF(P12&lt;&gt;0,"Korrekte Eingabe",""))</f>
        <v>Korrekte Eingabe</v>
      </c>
      <c r="J12">
        <f t="shared" ref="J12:M35" si="5">IF(B12&lt;&gt;"",1,0)</f>
        <v>1</v>
      </c>
      <c r="K12">
        <f t="shared" si="0"/>
        <v>1</v>
      </c>
      <c r="L12">
        <f t="shared" si="0"/>
        <v>1</v>
      </c>
      <c r="M12" s="99">
        <f t="shared" si="0"/>
        <v>1</v>
      </c>
      <c r="N12">
        <f t="shared" si="1"/>
        <v>1</v>
      </c>
      <c r="O12">
        <f t="shared" ref="O12:O47" si="6">COUNTIF(J12:N12,1)</f>
        <v>5</v>
      </c>
      <c r="P12" s="127">
        <f t="shared" ref="P12" si="7">SUM(O12:O15)</f>
        <v>20</v>
      </c>
      <c r="Q12" s="127">
        <f t="shared" ref="Q12" si="8">IF(AND(P12&gt;0,P12&lt;&gt;20),1,IF(P12=0,2,0))</f>
        <v>0</v>
      </c>
    </row>
    <row r="13" spans="1:18">
      <c r="A13" s="140"/>
      <c r="B13" s="97" t="s">
        <v>63</v>
      </c>
      <c r="C13" s="97" t="s">
        <v>63</v>
      </c>
      <c r="D13" s="96" t="s">
        <v>63</v>
      </c>
      <c r="E13" s="142"/>
      <c r="F13" s="97" t="s">
        <v>63</v>
      </c>
      <c r="G13" s="144"/>
      <c r="J13">
        <f t="shared" si="5"/>
        <v>1</v>
      </c>
      <c r="K13">
        <f t="shared" si="0"/>
        <v>1</v>
      </c>
      <c r="L13">
        <f t="shared" si="0"/>
        <v>1</v>
      </c>
      <c r="M13" s="99">
        <f t="shared" ref="M13" si="9">IF(E12&lt;&gt;"",1,0)</f>
        <v>1</v>
      </c>
      <c r="N13">
        <f t="shared" si="1"/>
        <v>1</v>
      </c>
      <c r="O13">
        <f t="shared" si="6"/>
        <v>5</v>
      </c>
      <c r="P13" s="127"/>
      <c r="Q13" s="127"/>
    </row>
    <row r="14" spans="1:18">
      <c r="A14" s="140"/>
      <c r="B14" s="97" t="s">
        <v>63</v>
      </c>
      <c r="C14" s="97" t="s">
        <v>63</v>
      </c>
      <c r="D14" s="96" t="s">
        <v>63</v>
      </c>
      <c r="E14" s="142"/>
      <c r="F14" s="97" t="s">
        <v>63</v>
      </c>
      <c r="G14" s="144"/>
      <c r="J14">
        <f t="shared" si="5"/>
        <v>1</v>
      </c>
      <c r="K14">
        <f t="shared" si="0"/>
        <v>1</v>
      </c>
      <c r="L14">
        <f t="shared" si="0"/>
        <v>1</v>
      </c>
      <c r="M14" s="99">
        <f t="shared" ref="M14" si="10">IF(E12&lt;&gt;"",1,0)</f>
        <v>1</v>
      </c>
      <c r="N14">
        <f t="shared" si="1"/>
        <v>1</v>
      </c>
      <c r="O14">
        <f t="shared" si="6"/>
        <v>5</v>
      </c>
      <c r="P14" s="127"/>
      <c r="Q14" s="127"/>
    </row>
    <row r="15" spans="1:18" ht="15" thickBot="1">
      <c r="A15" s="133"/>
      <c r="B15" s="98" t="s">
        <v>63</v>
      </c>
      <c r="C15" s="98" t="s">
        <v>63</v>
      </c>
      <c r="D15" s="98" t="s">
        <v>63</v>
      </c>
      <c r="E15" s="143"/>
      <c r="F15" s="98" t="s">
        <v>63</v>
      </c>
      <c r="G15" s="135"/>
      <c r="J15">
        <f t="shared" si="5"/>
        <v>1</v>
      </c>
      <c r="K15">
        <f t="shared" si="0"/>
        <v>1</v>
      </c>
      <c r="L15">
        <f t="shared" si="0"/>
        <v>1</v>
      </c>
      <c r="M15" s="99">
        <f t="shared" ref="M15" si="11">IF(E12&lt;&gt;"",1,0)</f>
        <v>1</v>
      </c>
      <c r="N15">
        <f t="shared" si="1"/>
        <v>1</v>
      </c>
      <c r="O15">
        <f t="shared" si="6"/>
        <v>5</v>
      </c>
      <c r="P15" s="127"/>
      <c r="Q15" s="127"/>
    </row>
    <row r="16" spans="1:18">
      <c r="A16" s="132">
        <v>3</v>
      </c>
      <c r="B16" s="94" t="s">
        <v>63</v>
      </c>
      <c r="C16" s="94" t="s">
        <v>63</v>
      </c>
      <c r="D16" s="64" t="s">
        <v>63</v>
      </c>
      <c r="E16" s="141" t="s">
        <v>63</v>
      </c>
      <c r="F16" s="94" t="s">
        <v>63</v>
      </c>
      <c r="G16" s="134" t="str">
        <f t="shared" ref="G16" si="12">IF(AND(P16&gt;0,P16&lt;&gt;20),"Inkorrekte Eingabe",IF(P16&lt;&gt;0,"Korrekte Eingabe",""))</f>
        <v>Korrekte Eingabe</v>
      </c>
      <c r="J16">
        <f t="shared" si="5"/>
        <v>1</v>
      </c>
      <c r="K16">
        <f t="shared" si="0"/>
        <v>1</v>
      </c>
      <c r="L16">
        <f t="shared" si="0"/>
        <v>1</v>
      </c>
      <c r="M16" s="99">
        <f t="shared" si="0"/>
        <v>1</v>
      </c>
      <c r="N16">
        <f t="shared" si="1"/>
        <v>1</v>
      </c>
      <c r="O16">
        <f t="shared" si="6"/>
        <v>5</v>
      </c>
      <c r="P16" s="127">
        <f t="shared" ref="P16" si="13">SUM(O16:O19)</f>
        <v>20</v>
      </c>
      <c r="Q16" s="127">
        <f t="shared" ref="Q16" si="14">IF(AND(P16&gt;0,P16&lt;&gt;20),1,IF(P16=0,2,0))</f>
        <v>0</v>
      </c>
    </row>
    <row r="17" spans="1:17">
      <c r="A17" s="140"/>
      <c r="B17" s="97" t="s">
        <v>63</v>
      </c>
      <c r="C17" s="97" t="s">
        <v>63</v>
      </c>
      <c r="D17" s="96" t="s">
        <v>63</v>
      </c>
      <c r="E17" s="142"/>
      <c r="F17" s="97" t="s">
        <v>63</v>
      </c>
      <c r="G17" s="144"/>
      <c r="J17">
        <f t="shared" si="5"/>
        <v>1</v>
      </c>
      <c r="K17">
        <f t="shared" si="0"/>
        <v>1</v>
      </c>
      <c r="L17">
        <f t="shared" si="0"/>
        <v>1</v>
      </c>
      <c r="M17" s="99">
        <f t="shared" ref="M17" si="15">IF(E16&lt;&gt;"",1,0)</f>
        <v>1</v>
      </c>
      <c r="N17">
        <f t="shared" si="1"/>
        <v>1</v>
      </c>
      <c r="O17">
        <f t="shared" si="6"/>
        <v>5</v>
      </c>
      <c r="P17" s="127"/>
      <c r="Q17" s="127"/>
    </row>
    <row r="18" spans="1:17">
      <c r="A18" s="140"/>
      <c r="B18" s="97" t="s">
        <v>63</v>
      </c>
      <c r="C18" s="97" t="s">
        <v>63</v>
      </c>
      <c r="D18" s="96" t="s">
        <v>63</v>
      </c>
      <c r="E18" s="142"/>
      <c r="F18" s="97" t="s">
        <v>63</v>
      </c>
      <c r="G18" s="144"/>
      <c r="J18">
        <f t="shared" si="5"/>
        <v>1</v>
      </c>
      <c r="K18">
        <f t="shared" si="0"/>
        <v>1</v>
      </c>
      <c r="L18">
        <f t="shared" si="0"/>
        <v>1</v>
      </c>
      <c r="M18" s="99">
        <f t="shared" ref="M18" si="16">IF(E16&lt;&gt;"",1,0)</f>
        <v>1</v>
      </c>
      <c r="N18">
        <f t="shared" si="1"/>
        <v>1</v>
      </c>
      <c r="O18">
        <f t="shared" si="6"/>
        <v>5</v>
      </c>
      <c r="P18" s="127"/>
      <c r="Q18" s="127"/>
    </row>
    <row r="19" spans="1:17" ht="15" thickBot="1">
      <c r="A19" s="133"/>
      <c r="B19" s="98" t="s">
        <v>63</v>
      </c>
      <c r="C19" s="98" t="s">
        <v>63</v>
      </c>
      <c r="D19" s="98" t="s">
        <v>63</v>
      </c>
      <c r="E19" s="143"/>
      <c r="F19" s="98" t="s">
        <v>63</v>
      </c>
      <c r="G19" s="135"/>
      <c r="J19">
        <f t="shared" si="5"/>
        <v>1</v>
      </c>
      <c r="K19">
        <f t="shared" si="0"/>
        <v>1</v>
      </c>
      <c r="L19">
        <f t="shared" si="0"/>
        <v>1</v>
      </c>
      <c r="M19" s="99">
        <f t="shared" ref="M19" si="17">IF(E16&lt;&gt;"",1,0)</f>
        <v>1</v>
      </c>
      <c r="N19">
        <f t="shared" si="1"/>
        <v>1</v>
      </c>
      <c r="O19">
        <f t="shared" si="6"/>
        <v>5</v>
      </c>
      <c r="P19" s="127"/>
      <c r="Q19" s="127"/>
    </row>
    <row r="20" spans="1:17">
      <c r="A20" s="132">
        <v>4</v>
      </c>
      <c r="B20" s="94" t="s">
        <v>63</v>
      </c>
      <c r="C20" s="94" t="s">
        <v>63</v>
      </c>
      <c r="D20" s="64" t="s">
        <v>63</v>
      </c>
      <c r="E20" s="141" t="s">
        <v>63</v>
      </c>
      <c r="F20" s="94" t="s">
        <v>63</v>
      </c>
      <c r="G20" s="134" t="str">
        <f t="shared" ref="G20" si="18">IF(AND(P20&gt;0,P20&lt;&gt;20),"Inkorrekte Eingabe",IF(P20&lt;&gt;0,"Korrekte Eingabe",""))</f>
        <v>Korrekte Eingabe</v>
      </c>
      <c r="J20">
        <f t="shared" si="5"/>
        <v>1</v>
      </c>
      <c r="K20">
        <f t="shared" si="0"/>
        <v>1</v>
      </c>
      <c r="L20">
        <f t="shared" si="0"/>
        <v>1</v>
      </c>
      <c r="M20" s="99">
        <f t="shared" si="0"/>
        <v>1</v>
      </c>
      <c r="N20">
        <f t="shared" si="1"/>
        <v>1</v>
      </c>
      <c r="O20">
        <f t="shared" si="6"/>
        <v>5</v>
      </c>
      <c r="P20" s="127">
        <f t="shared" ref="P20" si="19">SUM(O20:O23)</f>
        <v>20</v>
      </c>
      <c r="Q20" s="127">
        <f t="shared" ref="Q20" si="20">IF(AND(P20&gt;0,P20&lt;&gt;20),1,IF(P20=0,2,0))</f>
        <v>0</v>
      </c>
    </row>
    <row r="21" spans="1:17">
      <c r="A21" s="140"/>
      <c r="B21" s="97" t="s">
        <v>63</v>
      </c>
      <c r="C21" s="97" t="s">
        <v>63</v>
      </c>
      <c r="D21" s="96" t="s">
        <v>63</v>
      </c>
      <c r="E21" s="142"/>
      <c r="F21" s="97" t="s">
        <v>63</v>
      </c>
      <c r="G21" s="144"/>
      <c r="J21">
        <f t="shared" si="5"/>
        <v>1</v>
      </c>
      <c r="K21">
        <f t="shared" si="0"/>
        <v>1</v>
      </c>
      <c r="L21">
        <f t="shared" si="0"/>
        <v>1</v>
      </c>
      <c r="M21" s="99">
        <f t="shared" ref="M21" si="21">IF(E20&lt;&gt;"",1,0)</f>
        <v>1</v>
      </c>
      <c r="N21">
        <f t="shared" si="1"/>
        <v>1</v>
      </c>
      <c r="O21">
        <f t="shared" si="6"/>
        <v>5</v>
      </c>
      <c r="P21" s="127"/>
      <c r="Q21" s="127"/>
    </row>
    <row r="22" spans="1:17">
      <c r="A22" s="140"/>
      <c r="B22" s="97" t="s">
        <v>63</v>
      </c>
      <c r="C22" s="97" t="s">
        <v>63</v>
      </c>
      <c r="D22" s="96" t="s">
        <v>113</v>
      </c>
      <c r="E22" s="142"/>
      <c r="F22" s="97" t="s">
        <v>63</v>
      </c>
      <c r="G22" s="144"/>
      <c r="J22">
        <f t="shared" si="5"/>
        <v>1</v>
      </c>
      <c r="K22">
        <f t="shared" si="0"/>
        <v>1</v>
      </c>
      <c r="L22">
        <f t="shared" si="0"/>
        <v>1</v>
      </c>
      <c r="M22" s="99">
        <f t="shared" ref="M22" si="22">IF(E20&lt;&gt;"",1,0)</f>
        <v>1</v>
      </c>
      <c r="N22">
        <f t="shared" si="1"/>
        <v>1</v>
      </c>
      <c r="O22">
        <f t="shared" si="6"/>
        <v>5</v>
      </c>
      <c r="P22" s="127"/>
      <c r="Q22" s="127"/>
    </row>
    <row r="23" spans="1:17" ht="15" thickBot="1">
      <c r="A23" s="133"/>
      <c r="B23" s="98" t="s">
        <v>63</v>
      </c>
      <c r="C23" s="98" t="s">
        <v>63</v>
      </c>
      <c r="D23" s="98" t="s">
        <v>63</v>
      </c>
      <c r="E23" s="143"/>
      <c r="F23" s="98" t="s">
        <v>63</v>
      </c>
      <c r="G23" s="135"/>
      <c r="J23">
        <f t="shared" si="5"/>
        <v>1</v>
      </c>
      <c r="K23">
        <f t="shared" si="0"/>
        <v>1</v>
      </c>
      <c r="L23">
        <f t="shared" si="0"/>
        <v>1</v>
      </c>
      <c r="M23" s="99">
        <f t="shared" ref="M23" si="23">IF(E20&lt;&gt;"",1,0)</f>
        <v>1</v>
      </c>
      <c r="N23">
        <f t="shared" si="1"/>
        <v>1</v>
      </c>
      <c r="O23">
        <f t="shared" si="6"/>
        <v>5</v>
      </c>
      <c r="P23" s="127"/>
      <c r="Q23" s="127"/>
    </row>
    <row r="24" spans="1:17">
      <c r="A24" s="132">
        <v>5</v>
      </c>
      <c r="B24" s="94" t="s">
        <v>63</v>
      </c>
      <c r="C24" s="94" t="s">
        <v>63</v>
      </c>
      <c r="D24" s="64" t="s">
        <v>63</v>
      </c>
      <c r="E24" s="141" t="s">
        <v>63</v>
      </c>
      <c r="F24" s="94" t="s">
        <v>63</v>
      </c>
      <c r="G24" s="134" t="str">
        <f t="shared" ref="G24" si="24">IF(AND(P24&gt;0,P24&lt;&gt;20),"Inkorrekte Eingabe",IF(P24&lt;&gt;0,"Korrekte Eingabe",""))</f>
        <v>Korrekte Eingabe</v>
      </c>
      <c r="J24">
        <f t="shared" si="5"/>
        <v>1</v>
      </c>
      <c r="K24">
        <f t="shared" si="5"/>
        <v>1</v>
      </c>
      <c r="L24">
        <f t="shared" si="5"/>
        <v>1</v>
      </c>
      <c r="M24" s="99">
        <f t="shared" si="5"/>
        <v>1</v>
      </c>
      <c r="N24">
        <f t="shared" si="1"/>
        <v>1</v>
      </c>
      <c r="O24">
        <f t="shared" si="6"/>
        <v>5</v>
      </c>
      <c r="P24" s="127">
        <f t="shared" ref="P24" si="25">SUM(O24:O27)</f>
        <v>20</v>
      </c>
      <c r="Q24" s="127">
        <f t="shared" ref="Q24" si="26">IF(AND(P24&gt;0,P24&lt;&gt;20),1,IF(P24=0,2,0))</f>
        <v>0</v>
      </c>
    </row>
    <row r="25" spans="1:17">
      <c r="A25" s="140"/>
      <c r="B25" s="97" t="s">
        <v>63</v>
      </c>
      <c r="C25" s="97" t="s">
        <v>63</v>
      </c>
      <c r="D25" s="96" t="s">
        <v>114</v>
      </c>
      <c r="E25" s="142"/>
      <c r="F25" s="97" t="s">
        <v>63</v>
      </c>
      <c r="G25" s="144"/>
      <c r="J25">
        <f t="shared" si="5"/>
        <v>1</v>
      </c>
      <c r="K25">
        <f t="shared" si="5"/>
        <v>1</v>
      </c>
      <c r="L25">
        <f t="shared" si="5"/>
        <v>1</v>
      </c>
      <c r="M25" s="99">
        <f t="shared" ref="M25" si="27">IF(E24&lt;&gt;"",1,0)</f>
        <v>1</v>
      </c>
      <c r="N25">
        <f t="shared" si="1"/>
        <v>1</v>
      </c>
      <c r="O25">
        <f t="shared" si="6"/>
        <v>5</v>
      </c>
      <c r="P25" s="127"/>
      <c r="Q25" s="127"/>
    </row>
    <row r="26" spans="1:17">
      <c r="A26" s="140"/>
      <c r="B26" s="97" t="s">
        <v>63</v>
      </c>
      <c r="C26" s="97" t="s">
        <v>63</v>
      </c>
      <c r="D26" s="96" t="s">
        <v>63</v>
      </c>
      <c r="E26" s="142"/>
      <c r="F26" s="97" t="s">
        <v>63</v>
      </c>
      <c r="G26" s="144"/>
      <c r="J26">
        <f t="shared" si="5"/>
        <v>1</v>
      </c>
      <c r="K26">
        <f t="shared" si="5"/>
        <v>1</v>
      </c>
      <c r="L26">
        <f t="shared" si="5"/>
        <v>1</v>
      </c>
      <c r="M26" s="99">
        <f t="shared" ref="M26" si="28">IF(E24&lt;&gt;"",1,0)</f>
        <v>1</v>
      </c>
      <c r="N26">
        <f t="shared" si="1"/>
        <v>1</v>
      </c>
      <c r="O26">
        <f t="shared" si="6"/>
        <v>5</v>
      </c>
      <c r="P26" s="127"/>
      <c r="Q26" s="127"/>
    </row>
    <row r="27" spans="1:17" ht="15" thickBot="1">
      <c r="A27" s="133"/>
      <c r="B27" s="98" t="s">
        <v>63</v>
      </c>
      <c r="C27" s="98" t="s">
        <v>63</v>
      </c>
      <c r="D27" s="98" t="s">
        <v>63</v>
      </c>
      <c r="E27" s="143"/>
      <c r="F27" s="98" t="s">
        <v>63</v>
      </c>
      <c r="G27" s="135"/>
      <c r="J27">
        <f t="shared" si="5"/>
        <v>1</v>
      </c>
      <c r="K27">
        <f t="shared" si="5"/>
        <v>1</v>
      </c>
      <c r="L27">
        <f t="shared" si="5"/>
        <v>1</v>
      </c>
      <c r="M27" s="99">
        <f t="shared" ref="M27" si="29">IF(E24&lt;&gt;"",1,0)</f>
        <v>1</v>
      </c>
      <c r="N27">
        <f t="shared" si="1"/>
        <v>1</v>
      </c>
      <c r="O27">
        <f t="shared" si="6"/>
        <v>5</v>
      </c>
      <c r="P27" s="127"/>
      <c r="Q27" s="127"/>
    </row>
    <row r="28" spans="1:17">
      <c r="A28" s="132">
        <v>6</v>
      </c>
      <c r="B28" s="94" t="s">
        <v>63</v>
      </c>
      <c r="C28" s="94" t="s">
        <v>63</v>
      </c>
      <c r="D28" s="64" t="s">
        <v>63</v>
      </c>
      <c r="E28" s="141" t="s">
        <v>63</v>
      </c>
      <c r="F28" s="94" t="s">
        <v>63</v>
      </c>
      <c r="G28" s="134" t="str">
        <f t="shared" ref="G28" si="30">IF(AND(P28&gt;0,P28&lt;&gt;20),"Inkorrekte Eingabe",IF(P28&lt;&gt;0,"Korrekte Eingabe",""))</f>
        <v>Korrekte Eingabe</v>
      </c>
      <c r="J28">
        <f t="shared" si="5"/>
        <v>1</v>
      </c>
      <c r="K28">
        <f t="shared" si="5"/>
        <v>1</v>
      </c>
      <c r="L28">
        <f t="shared" si="5"/>
        <v>1</v>
      </c>
      <c r="M28" s="99">
        <f t="shared" si="5"/>
        <v>1</v>
      </c>
      <c r="N28">
        <f t="shared" si="1"/>
        <v>1</v>
      </c>
      <c r="O28">
        <f t="shared" si="6"/>
        <v>5</v>
      </c>
      <c r="P28" s="127">
        <f t="shared" ref="P28" si="31">SUM(O28:O31)</f>
        <v>20</v>
      </c>
      <c r="Q28" s="127">
        <f t="shared" ref="Q28" si="32">IF(AND(P28&gt;0,P28&lt;&gt;20),1,IF(P28=0,2,0))</f>
        <v>0</v>
      </c>
    </row>
    <row r="29" spans="1:17">
      <c r="A29" s="140"/>
      <c r="B29" s="97" t="s">
        <v>63</v>
      </c>
      <c r="C29" s="97" t="s">
        <v>63</v>
      </c>
      <c r="D29" s="96" t="s">
        <v>63</v>
      </c>
      <c r="E29" s="142"/>
      <c r="F29" s="97" t="s">
        <v>63</v>
      </c>
      <c r="G29" s="144"/>
      <c r="J29">
        <f t="shared" si="5"/>
        <v>1</v>
      </c>
      <c r="K29">
        <f t="shared" si="5"/>
        <v>1</v>
      </c>
      <c r="L29">
        <f t="shared" si="5"/>
        <v>1</v>
      </c>
      <c r="M29" s="99">
        <f t="shared" ref="M29" si="33">IF(E28&lt;&gt;"",1,0)</f>
        <v>1</v>
      </c>
      <c r="N29">
        <f t="shared" si="1"/>
        <v>1</v>
      </c>
      <c r="O29">
        <f t="shared" si="6"/>
        <v>5</v>
      </c>
      <c r="P29" s="127"/>
      <c r="Q29" s="127"/>
    </row>
    <row r="30" spans="1:17">
      <c r="A30" s="140"/>
      <c r="B30" s="97" t="s">
        <v>63</v>
      </c>
      <c r="C30" s="97" t="s">
        <v>63</v>
      </c>
      <c r="D30" s="96" t="s">
        <v>63</v>
      </c>
      <c r="E30" s="142"/>
      <c r="F30" s="97" t="s">
        <v>63</v>
      </c>
      <c r="G30" s="144"/>
      <c r="J30">
        <f t="shared" si="5"/>
        <v>1</v>
      </c>
      <c r="K30">
        <f t="shared" si="5"/>
        <v>1</v>
      </c>
      <c r="L30">
        <f t="shared" si="5"/>
        <v>1</v>
      </c>
      <c r="M30" s="99">
        <f t="shared" ref="M30" si="34">IF(E28&lt;&gt;"",1,0)</f>
        <v>1</v>
      </c>
      <c r="N30">
        <f t="shared" si="1"/>
        <v>1</v>
      </c>
      <c r="O30">
        <f t="shared" si="6"/>
        <v>5</v>
      </c>
      <c r="P30" s="127"/>
      <c r="Q30" s="127"/>
    </row>
    <row r="31" spans="1:17" ht="15" thickBot="1">
      <c r="A31" s="133"/>
      <c r="B31" s="98" t="s">
        <v>63</v>
      </c>
      <c r="C31" s="98" t="s">
        <v>63</v>
      </c>
      <c r="D31" s="98" t="s">
        <v>63</v>
      </c>
      <c r="E31" s="143"/>
      <c r="F31" s="98" t="s">
        <v>63</v>
      </c>
      <c r="G31" s="135"/>
      <c r="J31">
        <f t="shared" si="5"/>
        <v>1</v>
      </c>
      <c r="K31">
        <f t="shared" si="5"/>
        <v>1</v>
      </c>
      <c r="L31">
        <f t="shared" si="5"/>
        <v>1</v>
      </c>
      <c r="M31" s="99">
        <f t="shared" ref="M31" si="35">IF(E28&lt;&gt;"",1,0)</f>
        <v>1</v>
      </c>
      <c r="N31">
        <f t="shared" si="1"/>
        <v>1</v>
      </c>
      <c r="O31">
        <f t="shared" si="6"/>
        <v>5</v>
      </c>
      <c r="P31" s="127"/>
      <c r="Q31" s="127"/>
    </row>
    <row r="32" spans="1:17">
      <c r="A32" s="132">
        <v>7</v>
      </c>
      <c r="B32" s="94" t="s">
        <v>63</v>
      </c>
      <c r="C32" s="94" t="s">
        <v>63</v>
      </c>
      <c r="D32" s="64" t="s">
        <v>63</v>
      </c>
      <c r="E32" s="141" t="s">
        <v>63</v>
      </c>
      <c r="F32" s="94" t="s">
        <v>63</v>
      </c>
      <c r="G32" s="134" t="str">
        <f t="shared" ref="G32" si="36">IF(AND(P32&gt;0,P32&lt;&gt;20),"Inkorrekte Eingabe",IF(P32&lt;&gt;0,"Korrekte Eingabe",""))</f>
        <v>Korrekte Eingabe</v>
      </c>
      <c r="J32">
        <f t="shared" si="5"/>
        <v>1</v>
      </c>
      <c r="K32">
        <f t="shared" si="5"/>
        <v>1</v>
      </c>
      <c r="L32">
        <f t="shared" si="5"/>
        <v>1</v>
      </c>
      <c r="M32" s="99">
        <f t="shared" si="5"/>
        <v>1</v>
      </c>
      <c r="N32">
        <f t="shared" si="1"/>
        <v>1</v>
      </c>
      <c r="O32">
        <f t="shared" si="6"/>
        <v>5</v>
      </c>
      <c r="P32" s="127">
        <f t="shared" ref="P32" si="37">SUM(O32:O35)</f>
        <v>20</v>
      </c>
      <c r="Q32" s="127">
        <f t="shared" ref="Q32" si="38">IF(AND(P32&gt;0,P32&lt;&gt;20),1,IF(P32=0,2,0))</f>
        <v>0</v>
      </c>
    </row>
    <row r="33" spans="1:17">
      <c r="A33" s="140"/>
      <c r="B33" s="97" t="s">
        <v>63</v>
      </c>
      <c r="C33" s="97" t="s">
        <v>63</v>
      </c>
      <c r="D33" s="96" t="s">
        <v>63</v>
      </c>
      <c r="E33" s="142"/>
      <c r="F33" s="97" t="s">
        <v>63</v>
      </c>
      <c r="G33" s="144"/>
      <c r="J33">
        <f t="shared" si="5"/>
        <v>1</v>
      </c>
      <c r="K33">
        <f t="shared" si="5"/>
        <v>1</v>
      </c>
      <c r="L33">
        <f t="shared" si="5"/>
        <v>1</v>
      </c>
      <c r="M33" s="99">
        <f t="shared" ref="M33" si="39">IF(E32&lt;&gt;"",1,0)</f>
        <v>1</v>
      </c>
      <c r="N33">
        <f t="shared" si="1"/>
        <v>1</v>
      </c>
      <c r="O33">
        <f t="shared" si="6"/>
        <v>5</v>
      </c>
      <c r="P33" s="127"/>
      <c r="Q33" s="127"/>
    </row>
    <row r="34" spans="1:17">
      <c r="A34" s="140"/>
      <c r="B34" s="97" t="s">
        <v>63</v>
      </c>
      <c r="C34" s="97" t="s">
        <v>63</v>
      </c>
      <c r="D34" s="96" t="s">
        <v>114</v>
      </c>
      <c r="E34" s="142"/>
      <c r="F34" s="97" t="s">
        <v>63</v>
      </c>
      <c r="G34" s="144"/>
      <c r="J34">
        <f t="shared" si="5"/>
        <v>1</v>
      </c>
      <c r="K34">
        <f t="shared" si="5"/>
        <v>1</v>
      </c>
      <c r="L34">
        <f t="shared" si="5"/>
        <v>1</v>
      </c>
      <c r="M34" s="99">
        <f t="shared" ref="M34" si="40">IF(E32&lt;&gt;"",1,0)</f>
        <v>1</v>
      </c>
      <c r="N34">
        <f t="shared" si="1"/>
        <v>1</v>
      </c>
      <c r="O34">
        <f t="shared" si="6"/>
        <v>5</v>
      </c>
      <c r="P34" s="127"/>
      <c r="Q34" s="127"/>
    </row>
    <row r="35" spans="1:17" ht="15" thickBot="1">
      <c r="A35" s="133"/>
      <c r="B35" s="98" t="s">
        <v>63</v>
      </c>
      <c r="C35" s="98" t="s">
        <v>63</v>
      </c>
      <c r="D35" s="98" t="s">
        <v>63</v>
      </c>
      <c r="E35" s="143"/>
      <c r="F35" s="98" t="s">
        <v>63</v>
      </c>
      <c r="G35" s="135"/>
      <c r="J35">
        <f t="shared" si="5"/>
        <v>1</v>
      </c>
      <c r="K35">
        <f t="shared" si="5"/>
        <v>1</v>
      </c>
      <c r="L35">
        <f t="shared" si="5"/>
        <v>1</v>
      </c>
      <c r="M35" s="99">
        <f t="shared" ref="M35" si="41">IF(E32&lt;&gt;"",1,0)</f>
        <v>1</v>
      </c>
      <c r="N35">
        <f t="shared" si="1"/>
        <v>1</v>
      </c>
      <c r="O35">
        <f t="shared" si="6"/>
        <v>5</v>
      </c>
      <c r="P35" s="127"/>
      <c r="Q35" s="127"/>
    </row>
    <row r="36" spans="1:17">
      <c r="A36" s="132">
        <v>8</v>
      </c>
      <c r="B36" s="94"/>
      <c r="C36" s="94"/>
      <c r="D36" s="64"/>
      <c r="E36" s="141"/>
      <c r="F36" s="94"/>
      <c r="G36" s="134" t="str">
        <f t="shared" ref="G36" si="42">IF(AND(P36&gt;0,P36&lt;&gt;20),"Inkorrekte Eingabe",IF(P36&lt;&gt;0,"Korrekte Eingabe",""))</f>
        <v/>
      </c>
      <c r="J36">
        <f t="shared" ref="J36:M47" si="43">IF(B36&lt;&gt;"",1,0)</f>
        <v>0</v>
      </c>
      <c r="K36">
        <f t="shared" si="43"/>
        <v>0</v>
      </c>
      <c r="L36">
        <f t="shared" si="43"/>
        <v>0</v>
      </c>
      <c r="M36" s="99">
        <f t="shared" si="43"/>
        <v>0</v>
      </c>
      <c r="N36">
        <f t="shared" si="1"/>
        <v>0</v>
      </c>
      <c r="O36">
        <f t="shared" si="6"/>
        <v>0</v>
      </c>
      <c r="P36" s="127">
        <f t="shared" ref="P36" si="44">SUM(O36:O39)</f>
        <v>0</v>
      </c>
      <c r="Q36" s="127">
        <f t="shared" ref="Q36" si="45">IF(AND(P36&gt;0,P36&lt;&gt;20),1,IF(P36=0,2,0))</f>
        <v>2</v>
      </c>
    </row>
    <row r="37" spans="1:17">
      <c r="A37" s="140"/>
      <c r="B37" s="97"/>
      <c r="C37" s="97"/>
      <c r="D37" s="96"/>
      <c r="E37" s="142"/>
      <c r="F37" s="97"/>
      <c r="G37" s="144"/>
      <c r="J37">
        <f t="shared" si="43"/>
        <v>0</v>
      </c>
      <c r="K37">
        <f t="shared" si="43"/>
        <v>0</v>
      </c>
      <c r="L37">
        <f t="shared" si="43"/>
        <v>0</v>
      </c>
      <c r="M37" s="99">
        <f t="shared" ref="M37" si="46">IF(E36&lt;&gt;"",1,0)</f>
        <v>0</v>
      </c>
      <c r="N37">
        <f t="shared" si="1"/>
        <v>0</v>
      </c>
      <c r="O37">
        <f t="shared" si="6"/>
        <v>0</v>
      </c>
      <c r="P37" s="127"/>
      <c r="Q37" s="127"/>
    </row>
    <row r="38" spans="1:17">
      <c r="A38" s="140"/>
      <c r="B38" s="97"/>
      <c r="C38" s="97"/>
      <c r="D38" s="96"/>
      <c r="E38" s="142"/>
      <c r="F38" s="97"/>
      <c r="G38" s="144"/>
      <c r="J38">
        <f t="shared" si="43"/>
        <v>0</v>
      </c>
      <c r="K38">
        <f t="shared" si="43"/>
        <v>0</v>
      </c>
      <c r="L38">
        <f t="shared" si="43"/>
        <v>0</v>
      </c>
      <c r="M38" s="99">
        <f t="shared" ref="M38" si="47">IF(E36&lt;&gt;"",1,0)</f>
        <v>0</v>
      </c>
      <c r="N38">
        <f t="shared" si="1"/>
        <v>0</v>
      </c>
      <c r="O38">
        <f t="shared" si="6"/>
        <v>0</v>
      </c>
      <c r="P38" s="127"/>
      <c r="Q38" s="127"/>
    </row>
    <row r="39" spans="1:17" ht="15" thickBot="1">
      <c r="A39" s="133"/>
      <c r="B39" s="98"/>
      <c r="C39" s="98"/>
      <c r="D39" s="98"/>
      <c r="E39" s="143"/>
      <c r="F39" s="98"/>
      <c r="G39" s="135"/>
      <c r="J39">
        <f t="shared" si="43"/>
        <v>0</v>
      </c>
      <c r="K39">
        <f t="shared" si="43"/>
        <v>0</v>
      </c>
      <c r="L39">
        <f t="shared" si="43"/>
        <v>0</v>
      </c>
      <c r="M39" s="99">
        <f t="shared" ref="M39" si="48">IF(E36&lt;&gt;"",1,0)</f>
        <v>0</v>
      </c>
      <c r="N39">
        <f t="shared" si="1"/>
        <v>0</v>
      </c>
      <c r="O39">
        <f t="shared" si="6"/>
        <v>0</v>
      </c>
      <c r="P39" s="127"/>
      <c r="Q39" s="127"/>
    </row>
    <row r="40" spans="1:17">
      <c r="A40" s="132">
        <v>9</v>
      </c>
      <c r="B40" s="94"/>
      <c r="C40" s="94"/>
      <c r="D40" s="64"/>
      <c r="E40" s="141"/>
      <c r="F40" s="94"/>
      <c r="G40" s="134" t="str">
        <f t="shared" ref="G40" si="49">IF(AND(P40&gt;0,P40&lt;&gt;20),"Inkorrekte Eingabe",IF(P40&lt;&gt;0,"Korrekte Eingabe",""))</f>
        <v/>
      </c>
      <c r="J40">
        <f t="shared" si="43"/>
        <v>0</v>
      </c>
      <c r="K40">
        <f t="shared" si="43"/>
        <v>0</v>
      </c>
      <c r="L40">
        <f t="shared" si="43"/>
        <v>0</v>
      </c>
      <c r="M40" s="99">
        <f t="shared" si="43"/>
        <v>0</v>
      </c>
      <c r="N40">
        <f t="shared" si="1"/>
        <v>0</v>
      </c>
      <c r="O40">
        <f t="shared" si="6"/>
        <v>0</v>
      </c>
      <c r="P40" s="127">
        <f t="shared" ref="P40" si="50">SUM(O40:O43)</f>
        <v>0</v>
      </c>
      <c r="Q40" s="127">
        <f t="shared" ref="Q40" si="51">IF(AND(P40&gt;0,P40&lt;&gt;20),1,IF(P40=0,2,0))</f>
        <v>2</v>
      </c>
    </row>
    <row r="41" spans="1:17">
      <c r="A41" s="140"/>
      <c r="B41" s="97"/>
      <c r="C41" s="97"/>
      <c r="D41" s="96"/>
      <c r="E41" s="142"/>
      <c r="F41" s="97"/>
      <c r="G41" s="144"/>
      <c r="J41">
        <f t="shared" si="43"/>
        <v>0</v>
      </c>
      <c r="K41">
        <f t="shared" si="43"/>
        <v>0</v>
      </c>
      <c r="L41">
        <f t="shared" si="43"/>
        <v>0</v>
      </c>
      <c r="M41" s="99">
        <f t="shared" ref="M41" si="52">IF(E40&lt;&gt;"",1,0)</f>
        <v>0</v>
      </c>
      <c r="N41">
        <f t="shared" si="1"/>
        <v>0</v>
      </c>
      <c r="O41">
        <f t="shared" si="6"/>
        <v>0</v>
      </c>
      <c r="P41" s="127"/>
      <c r="Q41" s="127"/>
    </row>
    <row r="42" spans="1:17">
      <c r="A42" s="140"/>
      <c r="B42" s="97"/>
      <c r="C42" s="97"/>
      <c r="D42" s="96"/>
      <c r="E42" s="142"/>
      <c r="F42" s="97"/>
      <c r="G42" s="144"/>
      <c r="J42">
        <f t="shared" si="43"/>
        <v>0</v>
      </c>
      <c r="K42">
        <f t="shared" si="43"/>
        <v>0</v>
      </c>
      <c r="L42">
        <f t="shared" si="43"/>
        <v>0</v>
      </c>
      <c r="M42" s="99">
        <f t="shared" ref="M42" si="53">IF(E40&lt;&gt;"",1,0)</f>
        <v>0</v>
      </c>
      <c r="N42">
        <f t="shared" si="1"/>
        <v>0</v>
      </c>
      <c r="O42">
        <f t="shared" si="6"/>
        <v>0</v>
      </c>
      <c r="P42" s="127"/>
      <c r="Q42" s="127"/>
    </row>
    <row r="43" spans="1:17" ht="15" thickBot="1">
      <c r="A43" s="133"/>
      <c r="B43" s="98"/>
      <c r="C43" s="98"/>
      <c r="D43" s="98"/>
      <c r="E43" s="143"/>
      <c r="F43" s="98"/>
      <c r="G43" s="135"/>
      <c r="J43">
        <f t="shared" si="43"/>
        <v>0</v>
      </c>
      <c r="K43">
        <f t="shared" si="43"/>
        <v>0</v>
      </c>
      <c r="L43">
        <f t="shared" si="43"/>
        <v>0</v>
      </c>
      <c r="M43" s="99">
        <f t="shared" ref="M43" si="54">IF(E40&lt;&gt;"",1,0)</f>
        <v>0</v>
      </c>
      <c r="N43">
        <f t="shared" si="1"/>
        <v>0</v>
      </c>
      <c r="O43">
        <f t="shared" si="6"/>
        <v>0</v>
      </c>
      <c r="P43" s="127"/>
      <c r="Q43" s="127"/>
    </row>
    <row r="44" spans="1:17">
      <c r="A44" s="132">
        <v>10</v>
      </c>
      <c r="B44" s="94"/>
      <c r="C44" s="94"/>
      <c r="D44" s="64"/>
      <c r="E44" s="141"/>
      <c r="F44" s="94"/>
      <c r="G44" s="134" t="str">
        <f t="shared" ref="G44" si="55">IF(AND(P44&gt;0,P44&lt;&gt;20),"Inkorrekte Eingabe",IF(P44&lt;&gt;0,"Korrekte Eingabe",""))</f>
        <v/>
      </c>
      <c r="J44">
        <f t="shared" si="43"/>
        <v>0</v>
      </c>
      <c r="K44">
        <f t="shared" si="43"/>
        <v>0</v>
      </c>
      <c r="L44">
        <f t="shared" si="43"/>
        <v>0</v>
      </c>
      <c r="M44" s="99">
        <f t="shared" si="43"/>
        <v>0</v>
      </c>
      <c r="N44">
        <f t="shared" si="1"/>
        <v>0</v>
      </c>
      <c r="O44">
        <f t="shared" si="6"/>
        <v>0</v>
      </c>
      <c r="P44" s="127">
        <f t="shared" ref="P44" si="56">SUM(O44:O47)</f>
        <v>0</v>
      </c>
      <c r="Q44" s="127">
        <f t="shared" ref="Q44" si="57">IF(AND(P44&gt;0,P44&lt;&gt;20),1,IF(P44=0,2,0))</f>
        <v>2</v>
      </c>
    </row>
    <row r="45" spans="1:17">
      <c r="A45" s="140"/>
      <c r="B45" s="97"/>
      <c r="C45" s="97"/>
      <c r="D45" s="96"/>
      <c r="E45" s="142"/>
      <c r="F45" s="97"/>
      <c r="G45" s="144"/>
      <c r="J45">
        <f t="shared" si="43"/>
        <v>0</v>
      </c>
      <c r="K45">
        <f t="shared" si="43"/>
        <v>0</v>
      </c>
      <c r="L45">
        <f t="shared" si="43"/>
        <v>0</v>
      </c>
      <c r="M45" s="99">
        <f t="shared" ref="M45" si="58">IF(E44&lt;&gt;"",1,0)</f>
        <v>0</v>
      </c>
      <c r="N45">
        <f t="shared" si="1"/>
        <v>0</v>
      </c>
      <c r="O45">
        <f t="shared" si="6"/>
        <v>0</v>
      </c>
      <c r="P45" s="127"/>
      <c r="Q45" s="127"/>
    </row>
    <row r="46" spans="1:17">
      <c r="A46" s="140"/>
      <c r="B46" s="97"/>
      <c r="C46" s="97"/>
      <c r="D46" s="96"/>
      <c r="E46" s="142"/>
      <c r="F46" s="97"/>
      <c r="G46" s="144"/>
      <c r="J46">
        <f t="shared" si="43"/>
        <v>0</v>
      </c>
      <c r="K46">
        <f t="shared" si="43"/>
        <v>0</v>
      </c>
      <c r="L46">
        <f t="shared" si="43"/>
        <v>0</v>
      </c>
      <c r="M46" s="99">
        <f t="shared" ref="M46" si="59">IF(E44&lt;&gt;"",1,0)</f>
        <v>0</v>
      </c>
      <c r="N46">
        <f t="shared" si="1"/>
        <v>0</v>
      </c>
      <c r="O46">
        <f t="shared" si="6"/>
        <v>0</v>
      </c>
      <c r="P46" s="127"/>
      <c r="Q46" s="127"/>
    </row>
    <row r="47" spans="1:17" ht="15" thickBot="1">
      <c r="A47" s="133"/>
      <c r="B47" s="98"/>
      <c r="C47" s="98"/>
      <c r="D47" s="98"/>
      <c r="E47" s="143"/>
      <c r="F47" s="98"/>
      <c r="G47" s="135"/>
      <c r="J47">
        <f t="shared" si="43"/>
        <v>0</v>
      </c>
      <c r="K47">
        <f t="shared" si="43"/>
        <v>0</v>
      </c>
      <c r="L47">
        <f t="shared" si="43"/>
        <v>0</v>
      </c>
      <c r="M47" s="99">
        <f t="shared" ref="M47" si="60">IF(E44&lt;&gt;"",1,0)</f>
        <v>0</v>
      </c>
      <c r="N47">
        <f t="shared" si="1"/>
        <v>0</v>
      </c>
      <c r="O47">
        <f t="shared" si="6"/>
        <v>0</v>
      </c>
      <c r="P47" s="127"/>
      <c r="Q47" s="127"/>
    </row>
  </sheetData>
  <mergeCells count="51">
    <mergeCell ref="Q8:Q11"/>
    <mergeCell ref="C5:D5"/>
    <mergeCell ref="A8:A11"/>
    <mergeCell ref="E8:E11"/>
    <mergeCell ref="G8:G11"/>
    <mergeCell ref="P8:P11"/>
    <mergeCell ref="A16:A19"/>
    <mergeCell ref="E16:E19"/>
    <mergeCell ref="G16:G19"/>
    <mergeCell ref="P16:P19"/>
    <mergeCell ref="Q16:Q19"/>
    <mergeCell ref="A12:A15"/>
    <mergeCell ref="E12:E15"/>
    <mergeCell ref="G12:G15"/>
    <mergeCell ref="P12:P15"/>
    <mergeCell ref="Q12:Q15"/>
    <mergeCell ref="A24:A27"/>
    <mergeCell ref="E24:E27"/>
    <mergeCell ref="G24:G27"/>
    <mergeCell ref="P24:P27"/>
    <mergeCell ref="Q24:Q27"/>
    <mergeCell ref="A20:A23"/>
    <mergeCell ref="E20:E23"/>
    <mergeCell ref="G20:G23"/>
    <mergeCell ref="P20:P23"/>
    <mergeCell ref="Q20:Q23"/>
    <mergeCell ref="A32:A35"/>
    <mergeCell ref="E32:E35"/>
    <mergeCell ref="G32:G35"/>
    <mergeCell ref="P32:P35"/>
    <mergeCell ref="Q32:Q35"/>
    <mergeCell ref="A28:A31"/>
    <mergeCell ref="E28:E31"/>
    <mergeCell ref="G28:G31"/>
    <mergeCell ref="P28:P31"/>
    <mergeCell ref="Q28:Q31"/>
    <mergeCell ref="A40:A43"/>
    <mergeCell ref="E40:E43"/>
    <mergeCell ref="G40:G43"/>
    <mergeCell ref="P40:P43"/>
    <mergeCell ref="Q40:Q43"/>
    <mergeCell ref="A36:A39"/>
    <mergeCell ref="E36:E39"/>
    <mergeCell ref="G36:G39"/>
    <mergeCell ref="P36:P39"/>
    <mergeCell ref="Q36:Q39"/>
    <mergeCell ref="A44:A47"/>
    <mergeCell ref="E44:E47"/>
    <mergeCell ref="G44:G47"/>
    <mergeCell ref="P44:P47"/>
    <mergeCell ref="Q44:Q47"/>
  </mergeCells>
  <conditionalFormatting sqref="G8:G10 G12:G14 G16:G18 G20:G22 G24:G26 G28:G30 G32:G34 G36:G38 G40:G42 G44:G46">
    <cfRule type="expression" dxfId="41" priority="2">
      <formula>P8=20</formula>
    </cfRule>
  </conditionalFormatting>
  <conditionalFormatting sqref="G8:G47">
    <cfRule type="expression" dxfId="40" priority="1">
      <formula>AND(P8&lt;&gt;20,P8&lt;&gt;0)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S57"/>
  <sheetViews>
    <sheetView topLeftCell="A21" workbookViewId="0">
      <selection activeCell="B8" sqref="B8:B57"/>
    </sheetView>
  </sheetViews>
  <sheetFormatPr baseColWidth="10" defaultRowHeight="14"/>
  <cols>
    <col min="2" max="2" width="6.6640625" bestFit="1" customWidth="1"/>
    <col min="3" max="4" width="25.6640625" customWidth="1"/>
    <col min="5" max="5" width="20.5" customWidth="1"/>
    <col min="6" max="7" width="25.6640625" customWidth="1"/>
    <col min="8" max="8" width="26.83203125" customWidth="1"/>
    <col min="9" max="9" width="4" customWidth="1"/>
    <col min="10" max="10" width="1.1640625" hidden="1" customWidth="1"/>
    <col min="11" max="16" width="2" bestFit="1" customWidth="1"/>
    <col min="17" max="17" width="3" bestFit="1" customWidth="1"/>
    <col min="18" max="19" width="2" bestFit="1" customWidth="1"/>
  </cols>
  <sheetData>
    <row r="1" spans="1:19" ht="15" thickBot="1"/>
    <row r="2" spans="1:19" ht="18" customHeight="1">
      <c r="A2" s="91"/>
      <c r="B2" s="101"/>
      <c r="C2" s="27" t="s">
        <v>59</v>
      </c>
      <c r="D2" s="22">
        <v>29</v>
      </c>
      <c r="E2" s="22"/>
      <c r="F2" s="22"/>
      <c r="G2" s="61" t="s">
        <v>109</v>
      </c>
    </row>
    <row r="3" spans="1:19" ht="18" customHeight="1" thickBot="1">
      <c r="A3" s="91"/>
      <c r="B3" s="101"/>
      <c r="C3" s="28" t="s">
        <v>60</v>
      </c>
      <c r="D3" s="23" t="str">
        <f>VLOOKUP(D2,Help!$A$2:$G$50,3,FALSE)</f>
        <v>SchW Anfänger C 4x+</v>
      </c>
      <c r="E3" s="23"/>
      <c r="F3" s="23"/>
      <c r="G3" s="62" t="s">
        <v>108</v>
      </c>
    </row>
    <row r="4" spans="1:19" ht="15" thickBot="1">
      <c r="C4" s="7"/>
      <c r="D4" s="90"/>
    </row>
    <row r="5" spans="1:19" ht="18" customHeight="1" thickBot="1">
      <c r="C5" s="24" t="s">
        <v>62</v>
      </c>
      <c r="D5" s="138" t="str">
        <f>Vereinsdaten!D4</f>
        <v>1.WRC Lia</v>
      </c>
      <c r="E5" s="138"/>
      <c r="F5" s="25" t="s">
        <v>64</v>
      </c>
      <c r="G5" s="26">
        <f>COUNTIF(Q8:Q70,25)</f>
        <v>7</v>
      </c>
      <c r="H5" s="60" t="str">
        <f>IF(COUNTIF(R8:R57,1),CONCATENATE("(",COUNTIF(R8:R57,1),")"," inkorrekte Eingabe(n)"),"")</f>
        <v/>
      </c>
    </row>
    <row r="6" spans="1:19" ht="15" thickBot="1"/>
    <row r="7" spans="1:19" ht="15" thickBot="1">
      <c r="A7" s="29" t="s">
        <v>61</v>
      </c>
      <c r="B7" s="107"/>
      <c r="C7" s="30" t="s">
        <v>54</v>
      </c>
      <c r="D7" s="30" t="s">
        <v>55</v>
      </c>
      <c r="E7" s="30" t="s">
        <v>56</v>
      </c>
      <c r="F7" s="30" t="s">
        <v>58</v>
      </c>
      <c r="G7" s="30" t="s">
        <v>57</v>
      </c>
      <c r="H7" s="31" t="s">
        <v>75</v>
      </c>
    </row>
    <row r="8" spans="1:19">
      <c r="A8" s="132">
        <v>1</v>
      </c>
      <c r="B8" s="108" t="s">
        <v>2</v>
      </c>
      <c r="C8" s="94" t="s">
        <v>63</v>
      </c>
      <c r="D8" s="94" t="s">
        <v>63</v>
      </c>
      <c r="E8" s="64" t="s">
        <v>63</v>
      </c>
      <c r="F8" s="141" t="s">
        <v>63</v>
      </c>
      <c r="G8" s="94" t="s">
        <v>63</v>
      </c>
      <c r="H8" s="134" t="str">
        <f>IF(AND(Q8&gt;0,Q8&lt;&gt;25),"Inkorrekte Eingabe",IF(Q8&lt;&gt;0,"Korrekte Eingabe",""))</f>
        <v>Korrekte Eingabe</v>
      </c>
      <c r="K8">
        <f>IF(C8&lt;&gt;"",1,0)</f>
        <v>1</v>
      </c>
      <c r="L8">
        <f t="shared" ref="L8:N23" si="0">IF(D8&lt;&gt;"",1,0)</f>
        <v>1</v>
      </c>
      <c r="M8">
        <f t="shared" si="0"/>
        <v>1</v>
      </c>
      <c r="N8" s="99">
        <f>IF(F8&lt;&gt;"",1,0)</f>
        <v>1</v>
      </c>
      <c r="O8">
        <f t="shared" ref="O8:O57" si="1">IF(G8&lt;&gt;"",1,0)</f>
        <v>1</v>
      </c>
      <c r="P8">
        <f>COUNTIF(K8:O8,1)</f>
        <v>5</v>
      </c>
      <c r="Q8" s="127">
        <f>SUM(P8:P12)</f>
        <v>25</v>
      </c>
      <c r="R8" s="127">
        <f>IF(AND(Q8&gt;0,Q8&lt;&gt;25),1,IF(Q8=0,2,0))</f>
        <v>0</v>
      </c>
      <c r="S8">
        <f>COUNTIF(R8:R57,1)</f>
        <v>0</v>
      </c>
    </row>
    <row r="9" spans="1:19">
      <c r="A9" s="140"/>
      <c r="B9" s="109">
        <v>2</v>
      </c>
      <c r="C9" s="97" t="s">
        <v>63</v>
      </c>
      <c r="D9" s="97" t="s">
        <v>63</v>
      </c>
      <c r="E9" s="96" t="s">
        <v>63</v>
      </c>
      <c r="F9" s="142"/>
      <c r="G9" s="97" t="s">
        <v>63</v>
      </c>
      <c r="H9" s="144"/>
      <c r="K9">
        <f t="shared" ref="K9:K11" si="2">IF(C9&lt;&gt;"",1,0)</f>
        <v>1</v>
      </c>
      <c r="L9">
        <f t="shared" si="0"/>
        <v>1</v>
      </c>
      <c r="M9">
        <f t="shared" si="0"/>
        <v>1</v>
      </c>
      <c r="N9" s="99">
        <f>IF(F8&lt;&gt;"",1,0)</f>
        <v>1</v>
      </c>
      <c r="O9">
        <f t="shared" si="1"/>
        <v>1</v>
      </c>
      <c r="P9">
        <f t="shared" ref="P9:P11" si="3">COUNTIF(K9:O9,1)</f>
        <v>5</v>
      </c>
      <c r="Q9" s="127"/>
      <c r="R9" s="127"/>
    </row>
    <row r="10" spans="1:19">
      <c r="A10" s="140"/>
      <c r="B10" s="109">
        <v>3</v>
      </c>
      <c r="C10" s="97" t="s">
        <v>115</v>
      </c>
      <c r="D10" s="97" t="s">
        <v>115</v>
      </c>
      <c r="E10" s="96" t="s">
        <v>115</v>
      </c>
      <c r="F10" s="142"/>
      <c r="G10" s="97" t="s">
        <v>115</v>
      </c>
      <c r="H10" s="144"/>
      <c r="K10">
        <f t="shared" si="2"/>
        <v>1</v>
      </c>
      <c r="L10">
        <f t="shared" si="0"/>
        <v>1</v>
      </c>
      <c r="M10">
        <f t="shared" si="0"/>
        <v>1</v>
      </c>
      <c r="N10" s="99">
        <f>IF(F8&lt;&gt;"",1,0)</f>
        <v>1</v>
      </c>
      <c r="O10">
        <f t="shared" si="1"/>
        <v>1</v>
      </c>
      <c r="P10">
        <f t="shared" si="3"/>
        <v>5</v>
      </c>
      <c r="Q10" s="127"/>
      <c r="R10" s="127"/>
    </row>
    <row r="11" spans="1:19">
      <c r="A11" s="140"/>
      <c r="B11" s="109" t="s">
        <v>1</v>
      </c>
      <c r="C11" s="97" t="s">
        <v>63</v>
      </c>
      <c r="D11" s="97" t="s">
        <v>63</v>
      </c>
      <c r="E11" s="96" t="s">
        <v>63</v>
      </c>
      <c r="F11" s="142"/>
      <c r="G11" s="97" t="s">
        <v>63</v>
      </c>
      <c r="H11" s="144"/>
      <c r="K11">
        <f t="shared" si="2"/>
        <v>1</v>
      </c>
      <c r="L11">
        <f t="shared" si="0"/>
        <v>1</v>
      </c>
      <c r="M11">
        <f t="shared" si="0"/>
        <v>1</v>
      </c>
      <c r="N11" s="99">
        <f>IF(F8&lt;&gt;"",1,0)</f>
        <v>1</v>
      </c>
      <c r="O11">
        <f t="shared" si="1"/>
        <v>1</v>
      </c>
      <c r="P11">
        <f t="shared" si="3"/>
        <v>5</v>
      </c>
      <c r="Q11" s="127"/>
      <c r="R11" s="127"/>
    </row>
    <row r="12" spans="1:19" ht="15" thickBot="1">
      <c r="A12" s="133"/>
      <c r="B12" s="110" t="s">
        <v>3</v>
      </c>
      <c r="C12" s="98" t="s">
        <v>63</v>
      </c>
      <c r="D12" s="98" t="s">
        <v>63</v>
      </c>
      <c r="E12" s="98" t="s">
        <v>63</v>
      </c>
      <c r="F12" s="143"/>
      <c r="G12" s="98" t="s">
        <v>63</v>
      </c>
      <c r="H12" s="135"/>
      <c r="K12">
        <f>IF(C12&lt;&gt;"",1,0)</f>
        <v>1</v>
      </c>
      <c r="L12">
        <f t="shared" si="0"/>
        <v>1</v>
      </c>
      <c r="M12">
        <f t="shared" si="0"/>
        <v>1</v>
      </c>
      <c r="N12" s="99">
        <f>IF(F8&lt;&gt;"",1,0)</f>
        <v>1</v>
      </c>
      <c r="O12">
        <f t="shared" si="1"/>
        <v>1</v>
      </c>
      <c r="P12">
        <f>COUNTIF(K12:O12,1)</f>
        <v>5</v>
      </c>
      <c r="Q12" s="127"/>
      <c r="R12" s="127"/>
    </row>
    <row r="13" spans="1:19">
      <c r="A13" s="132">
        <v>2</v>
      </c>
      <c r="B13" s="108" t="s">
        <v>2</v>
      </c>
      <c r="C13" s="94"/>
      <c r="D13" s="94"/>
      <c r="E13" s="64"/>
      <c r="F13" s="141"/>
      <c r="G13" s="94"/>
      <c r="H13" s="134" t="str">
        <f t="shared" ref="H13" si="4">IF(AND(Q13&gt;0,Q13&lt;&gt;25),"Inkorrekte Eingabe",IF(Q13&lt;&gt;0,"Korrekte Eingabe",""))</f>
        <v/>
      </c>
      <c r="K13">
        <f t="shared" ref="K13:N37" si="5">IF(C13&lt;&gt;"",1,0)</f>
        <v>0</v>
      </c>
      <c r="L13">
        <f t="shared" si="0"/>
        <v>0</v>
      </c>
      <c r="M13">
        <f t="shared" si="0"/>
        <v>0</v>
      </c>
      <c r="N13" s="99">
        <f t="shared" si="0"/>
        <v>0</v>
      </c>
      <c r="O13">
        <f t="shared" si="1"/>
        <v>0</v>
      </c>
      <c r="P13">
        <f t="shared" ref="P13:P57" si="6">COUNTIF(K13:O13,1)</f>
        <v>0</v>
      </c>
      <c r="Q13" s="127">
        <f t="shared" ref="Q13" si="7">SUM(P13:P17)</f>
        <v>0</v>
      </c>
      <c r="R13" s="127">
        <f t="shared" ref="R13" si="8">IF(AND(Q13&gt;0,Q13&lt;&gt;25),1,IF(Q13=0,2,0))</f>
        <v>2</v>
      </c>
    </row>
    <row r="14" spans="1:19">
      <c r="A14" s="140"/>
      <c r="B14" s="109">
        <v>2</v>
      </c>
      <c r="C14" s="97"/>
      <c r="D14" s="97"/>
      <c r="E14" s="96"/>
      <c r="F14" s="142"/>
      <c r="G14" s="97"/>
      <c r="H14" s="144"/>
      <c r="K14">
        <f t="shared" si="5"/>
        <v>0</v>
      </c>
      <c r="L14">
        <f t="shared" si="0"/>
        <v>0</v>
      </c>
      <c r="M14">
        <f t="shared" si="0"/>
        <v>0</v>
      </c>
      <c r="N14" s="99">
        <f t="shared" ref="N14" si="9">IF(F13&lt;&gt;"",1,0)</f>
        <v>0</v>
      </c>
      <c r="O14">
        <f t="shared" si="1"/>
        <v>0</v>
      </c>
      <c r="P14">
        <f t="shared" si="6"/>
        <v>0</v>
      </c>
      <c r="Q14" s="127"/>
      <c r="R14" s="127"/>
    </row>
    <row r="15" spans="1:19">
      <c r="A15" s="140"/>
      <c r="B15" s="109">
        <v>3</v>
      </c>
      <c r="C15" s="97"/>
      <c r="D15" s="97"/>
      <c r="E15" s="96"/>
      <c r="F15" s="142"/>
      <c r="G15" s="97"/>
      <c r="H15" s="144"/>
      <c r="K15">
        <f t="shared" si="5"/>
        <v>0</v>
      </c>
      <c r="L15">
        <f t="shared" si="0"/>
        <v>0</v>
      </c>
      <c r="M15">
        <f t="shared" si="0"/>
        <v>0</v>
      </c>
      <c r="N15" s="99">
        <f t="shared" ref="N15" si="10">IF(F13&lt;&gt;"",1,0)</f>
        <v>0</v>
      </c>
      <c r="O15">
        <f t="shared" si="1"/>
        <v>0</v>
      </c>
      <c r="P15">
        <f t="shared" si="6"/>
        <v>0</v>
      </c>
      <c r="Q15" s="127"/>
      <c r="R15" s="127"/>
    </row>
    <row r="16" spans="1:19">
      <c r="A16" s="140"/>
      <c r="B16" s="109" t="s">
        <v>1</v>
      </c>
      <c r="C16" s="97"/>
      <c r="D16" s="97"/>
      <c r="E16" s="96"/>
      <c r="F16" s="142"/>
      <c r="G16" s="97"/>
      <c r="H16" s="144"/>
      <c r="K16">
        <f t="shared" si="5"/>
        <v>0</v>
      </c>
      <c r="L16">
        <f t="shared" si="0"/>
        <v>0</v>
      </c>
      <c r="M16">
        <f t="shared" si="0"/>
        <v>0</v>
      </c>
      <c r="N16" s="99">
        <f t="shared" ref="N16" si="11">IF(F13&lt;&gt;"",1,0)</f>
        <v>0</v>
      </c>
      <c r="O16">
        <f t="shared" si="1"/>
        <v>0</v>
      </c>
      <c r="P16">
        <f t="shared" si="6"/>
        <v>0</v>
      </c>
      <c r="Q16" s="127"/>
      <c r="R16" s="127"/>
    </row>
    <row r="17" spans="1:18" ht="15" thickBot="1">
      <c r="A17" s="133"/>
      <c r="B17" s="110" t="s">
        <v>3</v>
      </c>
      <c r="C17" s="98"/>
      <c r="D17" s="98"/>
      <c r="E17" s="98"/>
      <c r="F17" s="143"/>
      <c r="G17" s="98"/>
      <c r="H17" s="135"/>
      <c r="K17">
        <f t="shared" si="5"/>
        <v>0</v>
      </c>
      <c r="L17">
        <f t="shared" si="0"/>
        <v>0</v>
      </c>
      <c r="M17">
        <f t="shared" si="0"/>
        <v>0</v>
      </c>
      <c r="N17" s="99">
        <f t="shared" ref="N17" si="12">IF(F13&lt;&gt;"",1,0)</f>
        <v>0</v>
      </c>
      <c r="O17">
        <f t="shared" si="1"/>
        <v>0</v>
      </c>
      <c r="P17">
        <f t="shared" si="6"/>
        <v>0</v>
      </c>
      <c r="Q17" s="127"/>
      <c r="R17" s="127"/>
    </row>
    <row r="18" spans="1:18">
      <c r="A18" s="132">
        <v>3</v>
      </c>
      <c r="B18" s="108" t="s">
        <v>2</v>
      </c>
      <c r="C18" s="94"/>
      <c r="D18" s="94"/>
      <c r="E18" s="64"/>
      <c r="F18" s="141"/>
      <c r="G18" s="94"/>
      <c r="H18" s="134" t="str">
        <f t="shared" ref="H18" si="13">IF(AND(Q18&gt;0,Q18&lt;&gt;25),"Inkorrekte Eingabe",IF(Q18&lt;&gt;0,"Korrekte Eingabe",""))</f>
        <v/>
      </c>
      <c r="K18">
        <f t="shared" si="5"/>
        <v>0</v>
      </c>
      <c r="L18">
        <f t="shared" si="0"/>
        <v>0</v>
      </c>
      <c r="M18">
        <f t="shared" si="0"/>
        <v>0</v>
      </c>
      <c r="N18" s="99">
        <f t="shared" si="0"/>
        <v>0</v>
      </c>
      <c r="O18">
        <f t="shared" si="1"/>
        <v>0</v>
      </c>
      <c r="P18">
        <f t="shared" si="6"/>
        <v>0</v>
      </c>
      <c r="Q18" s="127">
        <f t="shared" ref="Q18" si="14">SUM(P18:P22)</f>
        <v>0</v>
      </c>
      <c r="R18" s="127">
        <f t="shared" ref="R18" si="15">IF(AND(Q18&gt;0,Q18&lt;&gt;25),1,IF(Q18=0,2,0))</f>
        <v>2</v>
      </c>
    </row>
    <row r="19" spans="1:18">
      <c r="A19" s="140"/>
      <c r="B19" s="109">
        <v>2</v>
      </c>
      <c r="C19" s="97"/>
      <c r="D19" s="97"/>
      <c r="E19" s="96"/>
      <c r="F19" s="142"/>
      <c r="G19" s="97"/>
      <c r="H19" s="144"/>
      <c r="K19">
        <f t="shared" si="5"/>
        <v>0</v>
      </c>
      <c r="L19">
        <f t="shared" si="0"/>
        <v>0</v>
      </c>
      <c r="M19">
        <f t="shared" si="0"/>
        <v>0</v>
      </c>
      <c r="N19" s="99">
        <f t="shared" ref="N19" si="16">IF(F18&lt;&gt;"",1,0)</f>
        <v>0</v>
      </c>
      <c r="O19">
        <f t="shared" si="1"/>
        <v>0</v>
      </c>
      <c r="P19">
        <f t="shared" si="6"/>
        <v>0</v>
      </c>
      <c r="Q19" s="127"/>
      <c r="R19" s="127"/>
    </row>
    <row r="20" spans="1:18">
      <c r="A20" s="140"/>
      <c r="B20" s="109">
        <v>3</v>
      </c>
      <c r="C20" s="97"/>
      <c r="D20" s="97"/>
      <c r="E20" s="96"/>
      <c r="F20" s="142"/>
      <c r="G20" s="97"/>
      <c r="H20" s="144"/>
      <c r="K20">
        <f t="shared" si="5"/>
        <v>0</v>
      </c>
      <c r="L20">
        <f t="shared" si="0"/>
        <v>0</v>
      </c>
      <c r="M20">
        <f t="shared" si="0"/>
        <v>0</v>
      </c>
      <c r="N20" s="99">
        <f t="shared" ref="N20" si="17">IF(F18&lt;&gt;"",1,0)</f>
        <v>0</v>
      </c>
      <c r="O20">
        <f t="shared" si="1"/>
        <v>0</v>
      </c>
      <c r="P20">
        <f t="shared" si="6"/>
        <v>0</v>
      </c>
      <c r="Q20" s="127"/>
      <c r="R20" s="127"/>
    </row>
    <row r="21" spans="1:18">
      <c r="A21" s="140"/>
      <c r="B21" s="109" t="s">
        <v>1</v>
      </c>
      <c r="C21" s="97"/>
      <c r="D21" s="97"/>
      <c r="E21" s="96"/>
      <c r="F21" s="142"/>
      <c r="G21" s="97"/>
      <c r="H21" s="144"/>
      <c r="K21">
        <f t="shared" si="5"/>
        <v>0</v>
      </c>
      <c r="L21">
        <f t="shared" si="0"/>
        <v>0</v>
      </c>
      <c r="M21">
        <f t="shared" si="0"/>
        <v>0</v>
      </c>
      <c r="N21" s="99">
        <f t="shared" ref="N21" si="18">IF(F18&lt;&gt;"",1,0)</f>
        <v>0</v>
      </c>
      <c r="O21">
        <f t="shared" si="1"/>
        <v>0</v>
      </c>
      <c r="P21">
        <f t="shared" si="6"/>
        <v>0</v>
      </c>
      <c r="Q21" s="127"/>
      <c r="R21" s="127"/>
    </row>
    <row r="22" spans="1:18" ht="15" thickBot="1">
      <c r="A22" s="133"/>
      <c r="B22" s="110" t="s">
        <v>3</v>
      </c>
      <c r="C22" s="98"/>
      <c r="D22" s="98"/>
      <c r="E22" s="98"/>
      <c r="F22" s="143"/>
      <c r="G22" s="98"/>
      <c r="H22" s="135"/>
      <c r="K22">
        <f t="shared" si="5"/>
        <v>0</v>
      </c>
      <c r="L22">
        <f t="shared" si="0"/>
        <v>0</v>
      </c>
      <c r="M22">
        <f t="shared" si="0"/>
        <v>0</v>
      </c>
      <c r="N22" s="99">
        <f t="shared" ref="N22" si="19">IF(F18&lt;&gt;"",1,0)</f>
        <v>0</v>
      </c>
      <c r="O22">
        <f t="shared" si="1"/>
        <v>0</v>
      </c>
      <c r="P22">
        <f t="shared" si="6"/>
        <v>0</v>
      </c>
      <c r="Q22" s="127"/>
      <c r="R22" s="127"/>
    </row>
    <row r="23" spans="1:18">
      <c r="A23" s="132">
        <v>4</v>
      </c>
      <c r="B23" s="108" t="s">
        <v>2</v>
      </c>
      <c r="C23" s="94"/>
      <c r="D23" s="94"/>
      <c r="E23" s="64"/>
      <c r="F23" s="141"/>
      <c r="G23" s="94"/>
      <c r="H23" s="134" t="str">
        <f t="shared" ref="H23" si="20">IF(AND(Q23&gt;0,Q23&lt;&gt;25),"Inkorrekte Eingabe",IF(Q23&lt;&gt;0,"Korrekte Eingabe",""))</f>
        <v/>
      </c>
      <c r="K23">
        <f t="shared" si="5"/>
        <v>0</v>
      </c>
      <c r="L23">
        <f t="shared" si="0"/>
        <v>0</v>
      </c>
      <c r="M23">
        <f t="shared" si="0"/>
        <v>0</v>
      </c>
      <c r="N23" s="99">
        <f t="shared" si="0"/>
        <v>0</v>
      </c>
      <c r="O23">
        <f t="shared" si="1"/>
        <v>0</v>
      </c>
      <c r="P23">
        <f t="shared" si="6"/>
        <v>0</v>
      </c>
      <c r="Q23" s="127">
        <f t="shared" ref="Q23" si="21">SUM(P23:P27)</f>
        <v>0</v>
      </c>
      <c r="R23" s="127">
        <f t="shared" ref="R23" si="22">IF(AND(Q23&gt;0,Q23&lt;&gt;25),1,IF(Q23=0,2,0))</f>
        <v>2</v>
      </c>
    </row>
    <row r="24" spans="1:18">
      <c r="A24" s="140"/>
      <c r="B24" s="109">
        <v>2</v>
      </c>
      <c r="C24" s="97"/>
      <c r="D24" s="97"/>
      <c r="E24" s="96"/>
      <c r="F24" s="142"/>
      <c r="G24" s="97"/>
      <c r="H24" s="144"/>
      <c r="K24">
        <f t="shared" si="5"/>
        <v>0</v>
      </c>
      <c r="L24">
        <f t="shared" si="5"/>
        <v>0</v>
      </c>
      <c r="M24">
        <f t="shared" si="5"/>
        <v>0</v>
      </c>
      <c r="N24" s="99">
        <f t="shared" ref="N24" si="23">IF(F23&lt;&gt;"",1,0)</f>
        <v>0</v>
      </c>
      <c r="O24">
        <f t="shared" si="1"/>
        <v>0</v>
      </c>
      <c r="P24">
        <f t="shared" si="6"/>
        <v>0</v>
      </c>
      <c r="Q24" s="127"/>
      <c r="R24" s="127"/>
    </row>
    <row r="25" spans="1:18">
      <c r="A25" s="140"/>
      <c r="B25" s="109">
        <v>3</v>
      </c>
      <c r="C25" s="97"/>
      <c r="D25" s="97"/>
      <c r="E25" s="96"/>
      <c r="F25" s="142"/>
      <c r="G25" s="97"/>
      <c r="H25" s="144"/>
      <c r="K25">
        <f t="shared" si="5"/>
        <v>0</v>
      </c>
      <c r="L25">
        <f t="shared" si="5"/>
        <v>0</v>
      </c>
      <c r="M25">
        <f t="shared" si="5"/>
        <v>0</v>
      </c>
      <c r="N25" s="99">
        <f t="shared" ref="N25" si="24">IF(F23&lt;&gt;"",1,0)</f>
        <v>0</v>
      </c>
      <c r="O25">
        <f t="shared" si="1"/>
        <v>0</v>
      </c>
      <c r="P25">
        <f t="shared" si="6"/>
        <v>0</v>
      </c>
      <c r="Q25" s="127"/>
      <c r="R25" s="127"/>
    </row>
    <row r="26" spans="1:18">
      <c r="A26" s="140"/>
      <c r="B26" s="109" t="s">
        <v>1</v>
      </c>
      <c r="C26" s="97"/>
      <c r="D26" s="97"/>
      <c r="E26" s="96"/>
      <c r="F26" s="142"/>
      <c r="G26" s="97"/>
      <c r="H26" s="144"/>
      <c r="K26">
        <f t="shared" si="5"/>
        <v>0</v>
      </c>
      <c r="L26">
        <f t="shared" si="5"/>
        <v>0</v>
      </c>
      <c r="M26">
        <f t="shared" si="5"/>
        <v>0</v>
      </c>
      <c r="N26" s="99">
        <f t="shared" ref="N26" si="25">IF(F23&lt;&gt;"",1,0)</f>
        <v>0</v>
      </c>
      <c r="O26">
        <f t="shared" si="1"/>
        <v>0</v>
      </c>
      <c r="P26">
        <f t="shared" si="6"/>
        <v>0</v>
      </c>
      <c r="Q26" s="127"/>
      <c r="R26" s="127"/>
    </row>
    <row r="27" spans="1:18" ht="15" thickBot="1">
      <c r="A27" s="133"/>
      <c r="B27" s="110" t="s">
        <v>3</v>
      </c>
      <c r="C27" s="98"/>
      <c r="D27" s="98"/>
      <c r="E27" s="98"/>
      <c r="F27" s="143"/>
      <c r="G27" s="98"/>
      <c r="H27" s="135"/>
      <c r="K27">
        <f t="shared" si="5"/>
        <v>0</v>
      </c>
      <c r="L27">
        <f t="shared" si="5"/>
        <v>0</v>
      </c>
      <c r="M27">
        <f t="shared" si="5"/>
        <v>0</v>
      </c>
      <c r="N27" s="99">
        <f t="shared" ref="N27" si="26">IF(F23&lt;&gt;"",1,0)</f>
        <v>0</v>
      </c>
      <c r="O27">
        <f t="shared" si="1"/>
        <v>0</v>
      </c>
      <c r="P27">
        <f t="shared" si="6"/>
        <v>0</v>
      </c>
      <c r="Q27" s="127"/>
      <c r="R27" s="127"/>
    </row>
    <row r="28" spans="1:18">
      <c r="A28" s="132">
        <v>5</v>
      </c>
      <c r="B28" s="108" t="s">
        <v>2</v>
      </c>
      <c r="C28" s="94" t="s">
        <v>63</v>
      </c>
      <c r="D28" s="94" t="s">
        <v>63</v>
      </c>
      <c r="E28" s="64" t="s">
        <v>63</v>
      </c>
      <c r="F28" s="141" t="s">
        <v>63</v>
      </c>
      <c r="G28" s="94" t="s">
        <v>63</v>
      </c>
      <c r="H28" s="134" t="str">
        <f t="shared" ref="H28" si="27">IF(AND(Q28&gt;0,Q28&lt;&gt;25),"Inkorrekte Eingabe",IF(Q28&lt;&gt;0,"Korrekte Eingabe",""))</f>
        <v>Korrekte Eingabe</v>
      </c>
      <c r="K28">
        <f t="shared" si="5"/>
        <v>1</v>
      </c>
      <c r="L28">
        <f t="shared" si="5"/>
        <v>1</v>
      </c>
      <c r="M28">
        <f t="shared" si="5"/>
        <v>1</v>
      </c>
      <c r="N28" s="99">
        <f t="shared" si="5"/>
        <v>1</v>
      </c>
      <c r="O28">
        <f t="shared" si="1"/>
        <v>1</v>
      </c>
      <c r="P28">
        <f t="shared" si="6"/>
        <v>5</v>
      </c>
      <c r="Q28" s="127">
        <f t="shared" ref="Q28" si="28">SUM(P28:P32)</f>
        <v>25</v>
      </c>
      <c r="R28" s="127">
        <f t="shared" ref="R28" si="29">IF(AND(Q28&gt;0,Q28&lt;&gt;25),1,IF(Q28=0,2,0))</f>
        <v>0</v>
      </c>
    </row>
    <row r="29" spans="1:18">
      <c r="A29" s="140"/>
      <c r="B29" s="109">
        <v>2</v>
      </c>
      <c r="C29" s="97" t="s">
        <v>63</v>
      </c>
      <c r="D29" s="97" t="s">
        <v>63</v>
      </c>
      <c r="E29" s="96" t="s">
        <v>63</v>
      </c>
      <c r="F29" s="142"/>
      <c r="G29" s="97" t="s">
        <v>63</v>
      </c>
      <c r="H29" s="144"/>
      <c r="K29">
        <f t="shared" si="5"/>
        <v>1</v>
      </c>
      <c r="L29">
        <f t="shared" si="5"/>
        <v>1</v>
      </c>
      <c r="M29">
        <f t="shared" si="5"/>
        <v>1</v>
      </c>
      <c r="N29" s="99">
        <f t="shared" ref="N29" si="30">IF(F28&lt;&gt;"",1,0)</f>
        <v>1</v>
      </c>
      <c r="O29">
        <f t="shared" si="1"/>
        <v>1</v>
      </c>
      <c r="P29">
        <f t="shared" si="6"/>
        <v>5</v>
      </c>
      <c r="Q29" s="127"/>
      <c r="R29" s="127"/>
    </row>
    <row r="30" spans="1:18">
      <c r="A30" s="140"/>
      <c r="B30" s="109">
        <v>3</v>
      </c>
      <c r="C30" s="97" t="s">
        <v>115</v>
      </c>
      <c r="D30" s="97" t="s">
        <v>115</v>
      </c>
      <c r="E30" s="96" t="s">
        <v>115</v>
      </c>
      <c r="F30" s="142"/>
      <c r="G30" s="97" t="s">
        <v>115</v>
      </c>
      <c r="H30" s="144"/>
      <c r="K30">
        <f t="shared" si="5"/>
        <v>1</v>
      </c>
      <c r="L30">
        <f t="shared" si="5"/>
        <v>1</v>
      </c>
      <c r="M30">
        <f t="shared" si="5"/>
        <v>1</v>
      </c>
      <c r="N30" s="99">
        <f t="shared" ref="N30" si="31">IF(F28&lt;&gt;"",1,0)</f>
        <v>1</v>
      </c>
      <c r="O30">
        <f t="shared" si="1"/>
        <v>1</v>
      </c>
      <c r="P30">
        <f t="shared" si="6"/>
        <v>5</v>
      </c>
      <c r="Q30" s="127"/>
      <c r="R30" s="127"/>
    </row>
    <row r="31" spans="1:18">
      <c r="A31" s="140"/>
      <c r="B31" s="109" t="s">
        <v>1</v>
      </c>
      <c r="C31" s="97" t="s">
        <v>63</v>
      </c>
      <c r="D31" s="97" t="s">
        <v>63</v>
      </c>
      <c r="E31" s="96" t="s">
        <v>63</v>
      </c>
      <c r="F31" s="142"/>
      <c r="G31" s="97" t="s">
        <v>63</v>
      </c>
      <c r="H31" s="144"/>
      <c r="K31">
        <f t="shared" si="5"/>
        <v>1</v>
      </c>
      <c r="L31">
        <f t="shared" si="5"/>
        <v>1</v>
      </c>
      <c r="M31">
        <f t="shared" si="5"/>
        <v>1</v>
      </c>
      <c r="N31" s="99">
        <f t="shared" ref="N31" si="32">IF(F28&lt;&gt;"",1,0)</f>
        <v>1</v>
      </c>
      <c r="O31">
        <f t="shared" si="1"/>
        <v>1</v>
      </c>
      <c r="P31">
        <f t="shared" si="6"/>
        <v>5</v>
      </c>
      <c r="Q31" s="127"/>
      <c r="R31" s="127"/>
    </row>
    <row r="32" spans="1:18" ht="15" thickBot="1">
      <c r="A32" s="133"/>
      <c r="B32" s="110" t="s">
        <v>3</v>
      </c>
      <c r="C32" s="98" t="s">
        <v>63</v>
      </c>
      <c r="D32" s="98" t="s">
        <v>63</v>
      </c>
      <c r="E32" s="98" t="s">
        <v>63</v>
      </c>
      <c r="F32" s="143"/>
      <c r="G32" s="98" t="s">
        <v>63</v>
      </c>
      <c r="H32" s="135"/>
      <c r="K32">
        <f t="shared" si="5"/>
        <v>1</v>
      </c>
      <c r="L32">
        <f t="shared" si="5"/>
        <v>1</v>
      </c>
      <c r="M32">
        <f t="shared" si="5"/>
        <v>1</v>
      </c>
      <c r="N32" s="99">
        <f t="shared" ref="N32" si="33">IF(F28&lt;&gt;"",1,0)</f>
        <v>1</v>
      </c>
      <c r="O32">
        <f t="shared" si="1"/>
        <v>1</v>
      </c>
      <c r="P32">
        <f t="shared" si="6"/>
        <v>5</v>
      </c>
      <c r="Q32" s="127"/>
      <c r="R32" s="127"/>
    </row>
    <row r="33" spans="1:18">
      <c r="A33" s="132">
        <v>6</v>
      </c>
      <c r="B33" s="108" t="s">
        <v>2</v>
      </c>
      <c r="C33" s="94" t="s">
        <v>63</v>
      </c>
      <c r="D33" s="94" t="s">
        <v>63</v>
      </c>
      <c r="E33" s="64" t="s">
        <v>63</v>
      </c>
      <c r="F33" s="141" t="s">
        <v>63</v>
      </c>
      <c r="G33" s="94" t="s">
        <v>63</v>
      </c>
      <c r="H33" s="134" t="str">
        <f t="shared" ref="H33" si="34">IF(AND(Q33&gt;0,Q33&lt;&gt;25),"Inkorrekte Eingabe",IF(Q33&lt;&gt;0,"Korrekte Eingabe",""))</f>
        <v>Korrekte Eingabe</v>
      </c>
      <c r="K33">
        <f t="shared" si="5"/>
        <v>1</v>
      </c>
      <c r="L33">
        <f t="shared" si="5"/>
        <v>1</v>
      </c>
      <c r="M33">
        <f t="shared" si="5"/>
        <v>1</v>
      </c>
      <c r="N33" s="99">
        <f t="shared" si="5"/>
        <v>1</v>
      </c>
      <c r="O33">
        <f t="shared" si="1"/>
        <v>1</v>
      </c>
      <c r="P33">
        <f t="shared" si="6"/>
        <v>5</v>
      </c>
      <c r="Q33" s="127">
        <f t="shared" ref="Q33" si="35">SUM(P33:P37)</f>
        <v>25</v>
      </c>
      <c r="R33" s="127">
        <f t="shared" ref="R33" si="36">IF(AND(Q33&gt;0,Q33&lt;&gt;25),1,IF(Q33=0,2,0))</f>
        <v>0</v>
      </c>
    </row>
    <row r="34" spans="1:18">
      <c r="A34" s="140"/>
      <c r="B34" s="109">
        <v>2</v>
      </c>
      <c r="C34" s="97" t="s">
        <v>63</v>
      </c>
      <c r="D34" s="97" t="s">
        <v>63</v>
      </c>
      <c r="E34" s="96" t="s">
        <v>63</v>
      </c>
      <c r="F34" s="142"/>
      <c r="G34" s="97" t="s">
        <v>63</v>
      </c>
      <c r="H34" s="144"/>
      <c r="K34">
        <f t="shared" si="5"/>
        <v>1</v>
      </c>
      <c r="L34">
        <f t="shared" si="5"/>
        <v>1</v>
      </c>
      <c r="M34">
        <f t="shared" si="5"/>
        <v>1</v>
      </c>
      <c r="N34" s="99">
        <f t="shared" ref="N34" si="37">IF(F33&lt;&gt;"",1,0)</f>
        <v>1</v>
      </c>
      <c r="O34">
        <f t="shared" si="1"/>
        <v>1</v>
      </c>
      <c r="P34">
        <f t="shared" si="6"/>
        <v>5</v>
      </c>
      <c r="Q34" s="127"/>
      <c r="R34" s="127"/>
    </row>
    <row r="35" spans="1:18">
      <c r="A35" s="140"/>
      <c r="B35" s="109">
        <v>3</v>
      </c>
      <c r="C35" s="97" t="s">
        <v>115</v>
      </c>
      <c r="D35" s="97" t="s">
        <v>115</v>
      </c>
      <c r="E35" s="96" t="s">
        <v>115</v>
      </c>
      <c r="F35" s="142"/>
      <c r="G35" s="97" t="s">
        <v>115</v>
      </c>
      <c r="H35" s="144"/>
      <c r="K35">
        <f t="shared" si="5"/>
        <v>1</v>
      </c>
      <c r="L35">
        <f t="shared" si="5"/>
        <v>1</v>
      </c>
      <c r="M35">
        <f t="shared" si="5"/>
        <v>1</v>
      </c>
      <c r="N35" s="99">
        <f t="shared" ref="N35" si="38">IF(F33&lt;&gt;"",1,0)</f>
        <v>1</v>
      </c>
      <c r="O35">
        <f t="shared" si="1"/>
        <v>1</v>
      </c>
      <c r="P35">
        <f t="shared" si="6"/>
        <v>5</v>
      </c>
      <c r="Q35" s="127"/>
      <c r="R35" s="127"/>
    </row>
    <row r="36" spans="1:18">
      <c r="A36" s="140"/>
      <c r="B36" s="109" t="s">
        <v>1</v>
      </c>
      <c r="C36" s="97" t="s">
        <v>63</v>
      </c>
      <c r="D36" s="97" t="s">
        <v>63</v>
      </c>
      <c r="E36" s="96" t="s">
        <v>63</v>
      </c>
      <c r="F36" s="142"/>
      <c r="G36" s="97" t="s">
        <v>63</v>
      </c>
      <c r="H36" s="144"/>
      <c r="K36">
        <f t="shared" si="5"/>
        <v>1</v>
      </c>
      <c r="L36">
        <f t="shared" si="5"/>
        <v>1</v>
      </c>
      <c r="M36">
        <f t="shared" si="5"/>
        <v>1</v>
      </c>
      <c r="N36" s="99">
        <f t="shared" ref="N36" si="39">IF(F33&lt;&gt;"",1,0)</f>
        <v>1</v>
      </c>
      <c r="O36">
        <f t="shared" si="1"/>
        <v>1</v>
      </c>
      <c r="P36">
        <f t="shared" si="6"/>
        <v>5</v>
      </c>
      <c r="Q36" s="127"/>
      <c r="R36" s="127"/>
    </row>
    <row r="37" spans="1:18" ht="15" thickBot="1">
      <c r="A37" s="133"/>
      <c r="B37" s="110" t="s">
        <v>3</v>
      </c>
      <c r="C37" s="98" t="s">
        <v>63</v>
      </c>
      <c r="D37" s="98" t="s">
        <v>63</v>
      </c>
      <c r="E37" s="98" t="s">
        <v>63</v>
      </c>
      <c r="F37" s="143"/>
      <c r="G37" s="98" t="s">
        <v>63</v>
      </c>
      <c r="H37" s="135"/>
      <c r="K37">
        <f t="shared" si="5"/>
        <v>1</v>
      </c>
      <c r="L37">
        <f t="shared" si="5"/>
        <v>1</v>
      </c>
      <c r="M37">
        <f t="shared" si="5"/>
        <v>1</v>
      </c>
      <c r="N37" s="99">
        <f t="shared" ref="N37" si="40">IF(F33&lt;&gt;"",1,0)</f>
        <v>1</v>
      </c>
      <c r="O37">
        <f t="shared" si="1"/>
        <v>1</v>
      </c>
      <c r="P37">
        <f t="shared" si="6"/>
        <v>5</v>
      </c>
      <c r="Q37" s="127"/>
      <c r="R37" s="127"/>
    </row>
    <row r="38" spans="1:18">
      <c r="A38" s="132">
        <v>7</v>
      </c>
      <c r="B38" s="108" t="s">
        <v>2</v>
      </c>
      <c r="C38" s="94" t="s">
        <v>63</v>
      </c>
      <c r="D38" s="94" t="s">
        <v>63</v>
      </c>
      <c r="E38" s="64" t="s">
        <v>63</v>
      </c>
      <c r="F38" s="141" t="s">
        <v>63</v>
      </c>
      <c r="G38" s="94" t="s">
        <v>63</v>
      </c>
      <c r="H38" s="134" t="str">
        <f t="shared" ref="H38" si="41">IF(AND(Q38&gt;0,Q38&lt;&gt;25),"Inkorrekte Eingabe",IF(Q38&lt;&gt;0,"Korrekte Eingabe",""))</f>
        <v>Korrekte Eingabe</v>
      </c>
      <c r="K38">
        <f t="shared" ref="K38:N57" si="42">IF(C38&lt;&gt;"",1,0)</f>
        <v>1</v>
      </c>
      <c r="L38">
        <f t="shared" si="42"/>
        <v>1</v>
      </c>
      <c r="M38">
        <f t="shared" si="42"/>
        <v>1</v>
      </c>
      <c r="N38" s="99">
        <f t="shared" si="42"/>
        <v>1</v>
      </c>
      <c r="O38">
        <f t="shared" si="1"/>
        <v>1</v>
      </c>
      <c r="P38">
        <f t="shared" si="6"/>
        <v>5</v>
      </c>
      <c r="Q38" s="127">
        <f t="shared" ref="Q38:Q53" si="43">SUM(P38:P42)</f>
        <v>25</v>
      </c>
      <c r="R38" s="127">
        <f t="shared" ref="R38:R53" si="44">IF(AND(Q38&gt;0,Q38&lt;&gt;25),1,IF(Q38=0,2,0))</f>
        <v>0</v>
      </c>
    </row>
    <row r="39" spans="1:18">
      <c r="A39" s="140"/>
      <c r="B39" s="109">
        <v>2</v>
      </c>
      <c r="C39" s="97" t="s">
        <v>63</v>
      </c>
      <c r="D39" s="97" t="s">
        <v>63</v>
      </c>
      <c r="E39" s="96" t="s">
        <v>63</v>
      </c>
      <c r="F39" s="142"/>
      <c r="G39" s="97" t="s">
        <v>63</v>
      </c>
      <c r="H39" s="144"/>
      <c r="K39">
        <f t="shared" si="42"/>
        <v>1</v>
      </c>
      <c r="L39">
        <f t="shared" si="42"/>
        <v>1</v>
      </c>
      <c r="M39">
        <f t="shared" si="42"/>
        <v>1</v>
      </c>
      <c r="N39" s="99">
        <f t="shared" ref="N39" si="45">IF(F38&lt;&gt;"",1,0)</f>
        <v>1</v>
      </c>
      <c r="O39">
        <f t="shared" si="1"/>
        <v>1</v>
      </c>
      <c r="P39">
        <f t="shared" si="6"/>
        <v>5</v>
      </c>
      <c r="Q39" s="127"/>
      <c r="R39" s="127"/>
    </row>
    <row r="40" spans="1:18">
      <c r="A40" s="140"/>
      <c r="B40" s="109">
        <v>3</v>
      </c>
      <c r="C40" s="97" t="s">
        <v>115</v>
      </c>
      <c r="D40" s="97" t="s">
        <v>115</v>
      </c>
      <c r="E40" s="96" t="s">
        <v>115</v>
      </c>
      <c r="F40" s="142"/>
      <c r="G40" s="97" t="s">
        <v>115</v>
      </c>
      <c r="H40" s="144"/>
      <c r="K40">
        <f t="shared" si="42"/>
        <v>1</v>
      </c>
      <c r="L40">
        <f t="shared" si="42"/>
        <v>1</v>
      </c>
      <c r="M40">
        <f t="shared" si="42"/>
        <v>1</v>
      </c>
      <c r="N40" s="99">
        <f t="shared" ref="N40" si="46">IF(F38&lt;&gt;"",1,0)</f>
        <v>1</v>
      </c>
      <c r="O40">
        <f t="shared" si="1"/>
        <v>1</v>
      </c>
      <c r="P40">
        <f t="shared" si="6"/>
        <v>5</v>
      </c>
      <c r="Q40" s="127"/>
      <c r="R40" s="127"/>
    </row>
    <row r="41" spans="1:18">
      <c r="A41" s="140"/>
      <c r="B41" s="109" t="s">
        <v>1</v>
      </c>
      <c r="C41" s="97" t="s">
        <v>63</v>
      </c>
      <c r="D41" s="97" t="s">
        <v>63</v>
      </c>
      <c r="E41" s="96" t="s">
        <v>63</v>
      </c>
      <c r="F41" s="142"/>
      <c r="G41" s="97" t="s">
        <v>63</v>
      </c>
      <c r="H41" s="144"/>
      <c r="K41">
        <f t="shared" si="42"/>
        <v>1</v>
      </c>
      <c r="L41">
        <f t="shared" si="42"/>
        <v>1</v>
      </c>
      <c r="M41">
        <f t="shared" si="42"/>
        <v>1</v>
      </c>
      <c r="N41" s="99">
        <f t="shared" ref="N41" si="47">IF(F38&lt;&gt;"",1,0)</f>
        <v>1</v>
      </c>
      <c r="O41">
        <f t="shared" si="1"/>
        <v>1</v>
      </c>
      <c r="P41">
        <f t="shared" si="6"/>
        <v>5</v>
      </c>
      <c r="Q41" s="127"/>
      <c r="R41" s="127"/>
    </row>
    <row r="42" spans="1:18" ht="15" thickBot="1">
      <c r="A42" s="133"/>
      <c r="B42" s="110" t="s">
        <v>3</v>
      </c>
      <c r="C42" s="98" t="s">
        <v>63</v>
      </c>
      <c r="D42" s="98" t="s">
        <v>63</v>
      </c>
      <c r="E42" s="98" t="s">
        <v>63</v>
      </c>
      <c r="F42" s="143"/>
      <c r="G42" s="98" t="s">
        <v>63</v>
      </c>
      <c r="H42" s="135"/>
      <c r="K42">
        <f t="shared" si="42"/>
        <v>1</v>
      </c>
      <c r="L42">
        <f t="shared" si="42"/>
        <v>1</v>
      </c>
      <c r="M42">
        <f t="shared" si="42"/>
        <v>1</v>
      </c>
      <c r="N42" s="99">
        <f t="shared" ref="N42" si="48">IF(F38&lt;&gt;"",1,0)</f>
        <v>1</v>
      </c>
      <c r="O42">
        <f t="shared" si="1"/>
        <v>1</v>
      </c>
      <c r="P42">
        <f t="shared" si="6"/>
        <v>5</v>
      </c>
      <c r="Q42" s="127"/>
      <c r="R42" s="127"/>
    </row>
    <row r="43" spans="1:18">
      <c r="A43" s="132">
        <v>8</v>
      </c>
      <c r="B43" s="108" t="s">
        <v>2</v>
      </c>
      <c r="C43" s="94" t="s">
        <v>63</v>
      </c>
      <c r="D43" s="94" t="s">
        <v>63</v>
      </c>
      <c r="E43" s="64" t="s">
        <v>63</v>
      </c>
      <c r="F43" s="141" t="s">
        <v>63</v>
      </c>
      <c r="G43" s="94" t="s">
        <v>63</v>
      </c>
      <c r="H43" s="134" t="str">
        <f t="shared" ref="H43" si="49">IF(AND(Q43&gt;0,Q43&lt;&gt;25),"Inkorrekte Eingabe",IF(Q43&lt;&gt;0,"Korrekte Eingabe",""))</f>
        <v>Korrekte Eingabe</v>
      </c>
      <c r="K43">
        <f t="shared" si="42"/>
        <v>1</v>
      </c>
      <c r="L43">
        <f t="shared" si="42"/>
        <v>1</v>
      </c>
      <c r="M43">
        <f t="shared" si="42"/>
        <v>1</v>
      </c>
      <c r="N43" s="99">
        <f t="shared" si="42"/>
        <v>1</v>
      </c>
      <c r="O43">
        <f t="shared" si="1"/>
        <v>1</v>
      </c>
      <c r="P43">
        <f t="shared" si="6"/>
        <v>5</v>
      </c>
      <c r="Q43" s="127">
        <f t="shared" si="43"/>
        <v>25</v>
      </c>
      <c r="R43" s="127">
        <f t="shared" si="44"/>
        <v>0</v>
      </c>
    </row>
    <row r="44" spans="1:18">
      <c r="A44" s="140"/>
      <c r="B44" s="109">
        <v>2</v>
      </c>
      <c r="C44" s="97" t="s">
        <v>63</v>
      </c>
      <c r="D44" s="97" t="s">
        <v>63</v>
      </c>
      <c r="E44" s="96" t="s">
        <v>63</v>
      </c>
      <c r="F44" s="142"/>
      <c r="G44" s="97" t="s">
        <v>63</v>
      </c>
      <c r="H44" s="144"/>
      <c r="K44">
        <f t="shared" si="42"/>
        <v>1</v>
      </c>
      <c r="L44">
        <f t="shared" si="42"/>
        <v>1</v>
      </c>
      <c r="M44">
        <f t="shared" si="42"/>
        <v>1</v>
      </c>
      <c r="N44" s="99">
        <f t="shared" ref="N44" si="50">IF(F43&lt;&gt;"",1,0)</f>
        <v>1</v>
      </c>
      <c r="O44">
        <f t="shared" si="1"/>
        <v>1</v>
      </c>
      <c r="P44">
        <f t="shared" si="6"/>
        <v>5</v>
      </c>
      <c r="Q44" s="127"/>
      <c r="R44" s="127"/>
    </row>
    <row r="45" spans="1:18">
      <c r="A45" s="140"/>
      <c r="B45" s="109">
        <v>3</v>
      </c>
      <c r="C45" s="97" t="s">
        <v>115</v>
      </c>
      <c r="D45" s="97" t="s">
        <v>115</v>
      </c>
      <c r="E45" s="96" t="s">
        <v>115</v>
      </c>
      <c r="F45" s="142"/>
      <c r="G45" s="97" t="s">
        <v>115</v>
      </c>
      <c r="H45" s="144"/>
      <c r="K45">
        <f t="shared" si="42"/>
        <v>1</v>
      </c>
      <c r="L45">
        <f t="shared" si="42"/>
        <v>1</v>
      </c>
      <c r="M45">
        <f t="shared" si="42"/>
        <v>1</v>
      </c>
      <c r="N45" s="99">
        <f t="shared" ref="N45" si="51">IF(F43&lt;&gt;"",1,0)</f>
        <v>1</v>
      </c>
      <c r="O45">
        <f t="shared" si="1"/>
        <v>1</v>
      </c>
      <c r="P45">
        <f t="shared" si="6"/>
        <v>5</v>
      </c>
      <c r="Q45" s="127"/>
      <c r="R45" s="127"/>
    </row>
    <row r="46" spans="1:18">
      <c r="A46" s="140"/>
      <c r="B46" s="109" t="s">
        <v>1</v>
      </c>
      <c r="C46" s="97" t="s">
        <v>63</v>
      </c>
      <c r="D46" s="97" t="s">
        <v>63</v>
      </c>
      <c r="E46" s="96" t="s">
        <v>63</v>
      </c>
      <c r="F46" s="142"/>
      <c r="G46" s="97" t="s">
        <v>63</v>
      </c>
      <c r="H46" s="144"/>
      <c r="K46">
        <f t="shared" si="42"/>
        <v>1</v>
      </c>
      <c r="L46">
        <f t="shared" si="42"/>
        <v>1</v>
      </c>
      <c r="M46">
        <f t="shared" si="42"/>
        <v>1</v>
      </c>
      <c r="N46" s="99">
        <f t="shared" ref="N46" si="52">IF(F43&lt;&gt;"",1,0)</f>
        <v>1</v>
      </c>
      <c r="O46">
        <f t="shared" si="1"/>
        <v>1</v>
      </c>
      <c r="P46">
        <f t="shared" si="6"/>
        <v>5</v>
      </c>
      <c r="Q46" s="127"/>
      <c r="R46" s="127"/>
    </row>
    <row r="47" spans="1:18" ht="15" thickBot="1">
      <c r="A47" s="133"/>
      <c r="B47" s="110" t="s">
        <v>3</v>
      </c>
      <c r="C47" s="98" t="s">
        <v>63</v>
      </c>
      <c r="D47" s="98" t="s">
        <v>63</v>
      </c>
      <c r="E47" s="98" t="s">
        <v>63</v>
      </c>
      <c r="F47" s="143"/>
      <c r="G47" s="98" t="s">
        <v>63</v>
      </c>
      <c r="H47" s="135"/>
      <c r="K47">
        <f t="shared" si="42"/>
        <v>1</v>
      </c>
      <c r="L47">
        <f t="shared" si="42"/>
        <v>1</v>
      </c>
      <c r="M47">
        <f t="shared" si="42"/>
        <v>1</v>
      </c>
      <c r="N47" s="99">
        <f t="shared" ref="N47" si="53">IF(F43&lt;&gt;"",1,0)</f>
        <v>1</v>
      </c>
      <c r="O47">
        <f t="shared" si="1"/>
        <v>1</v>
      </c>
      <c r="P47">
        <f t="shared" si="6"/>
        <v>5</v>
      </c>
      <c r="Q47" s="127"/>
      <c r="R47" s="127"/>
    </row>
    <row r="48" spans="1:18">
      <c r="A48" s="132">
        <v>9</v>
      </c>
      <c r="B48" s="108" t="s">
        <v>2</v>
      </c>
      <c r="C48" s="94" t="s">
        <v>63</v>
      </c>
      <c r="D48" s="94" t="s">
        <v>63</v>
      </c>
      <c r="E48" s="64" t="s">
        <v>63</v>
      </c>
      <c r="F48" s="141" t="s">
        <v>63</v>
      </c>
      <c r="G48" s="94" t="s">
        <v>63</v>
      </c>
      <c r="H48" s="134" t="str">
        <f t="shared" ref="H48" si="54">IF(AND(Q48&gt;0,Q48&lt;&gt;25),"Inkorrekte Eingabe",IF(Q48&lt;&gt;0,"Korrekte Eingabe",""))</f>
        <v>Korrekte Eingabe</v>
      </c>
      <c r="K48">
        <f t="shared" si="42"/>
        <v>1</v>
      </c>
      <c r="L48">
        <f t="shared" si="42"/>
        <v>1</v>
      </c>
      <c r="M48">
        <f t="shared" si="42"/>
        <v>1</v>
      </c>
      <c r="N48" s="99">
        <f t="shared" si="42"/>
        <v>1</v>
      </c>
      <c r="O48">
        <f t="shared" si="1"/>
        <v>1</v>
      </c>
      <c r="P48">
        <f t="shared" si="6"/>
        <v>5</v>
      </c>
      <c r="Q48" s="127">
        <f t="shared" si="43"/>
        <v>25</v>
      </c>
      <c r="R48" s="127">
        <f t="shared" si="44"/>
        <v>0</v>
      </c>
    </row>
    <row r="49" spans="1:18">
      <c r="A49" s="140"/>
      <c r="B49" s="109">
        <v>2</v>
      </c>
      <c r="C49" s="97" t="s">
        <v>63</v>
      </c>
      <c r="D49" s="97" t="s">
        <v>63</v>
      </c>
      <c r="E49" s="96" t="s">
        <v>63</v>
      </c>
      <c r="F49" s="142"/>
      <c r="G49" s="97" t="s">
        <v>63</v>
      </c>
      <c r="H49" s="144"/>
      <c r="K49">
        <f t="shared" si="42"/>
        <v>1</v>
      </c>
      <c r="L49">
        <f t="shared" si="42"/>
        <v>1</v>
      </c>
      <c r="M49">
        <f t="shared" si="42"/>
        <v>1</v>
      </c>
      <c r="N49" s="99">
        <f t="shared" ref="N49" si="55">IF(F48&lt;&gt;"",1,0)</f>
        <v>1</v>
      </c>
      <c r="O49">
        <f t="shared" si="1"/>
        <v>1</v>
      </c>
      <c r="P49">
        <f t="shared" si="6"/>
        <v>5</v>
      </c>
      <c r="Q49" s="127"/>
      <c r="R49" s="127"/>
    </row>
    <row r="50" spans="1:18">
      <c r="A50" s="140"/>
      <c r="B50" s="109">
        <v>3</v>
      </c>
      <c r="C50" s="97" t="s">
        <v>115</v>
      </c>
      <c r="D50" s="97" t="s">
        <v>115</v>
      </c>
      <c r="E50" s="96" t="s">
        <v>115</v>
      </c>
      <c r="F50" s="142"/>
      <c r="G50" s="97" t="s">
        <v>115</v>
      </c>
      <c r="H50" s="144"/>
      <c r="K50">
        <f t="shared" si="42"/>
        <v>1</v>
      </c>
      <c r="L50">
        <f t="shared" si="42"/>
        <v>1</v>
      </c>
      <c r="M50">
        <f t="shared" si="42"/>
        <v>1</v>
      </c>
      <c r="N50" s="99">
        <f t="shared" ref="N50" si="56">IF(F48&lt;&gt;"",1,0)</f>
        <v>1</v>
      </c>
      <c r="O50">
        <f t="shared" si="1"/>
        <v>1</v>
      </c>
      <c r="P50">
        <f t="shared" si="6"/>
        <v>5</v>
      </c>
      <c r="Q50" s="127"/>
      <c r="R50" s="127"/>
    </row>
    <row r="51" spans="1:18">
      <c r="A51" s="140"/>
      <c r="B51" s="109" t="s">
        <v>1</v>
      </c>
      <c r="C51" s="97" t="s">
        <v>63</v>
      </c>
      <c r="D51" s="97" t="s">
        <v>63</v>
      </c>
      <c r="E51" s="96" t="s">
        <v>63</v>
      </c>
      <c r="F51" s="142"/>
      <c r="G51" s="97" t="s">
        <v>63</v>
      </c>
      <c r="H51" s="144"/>
      <c r="K51">
        <f t="shared" si="42"/>
        <v>1</v>
      </c>
      <c r="L51">
        <f t="shared" si="42"/>
        <v>1</v>
      </c>
      <c r="M51">
        <f t="shared" si="42"/>
        <v>1</v>
      </c>
      <c r="N51" s="99">
        <f t="shared" ref="N51" si="57">IF(F48&lt;&gt;"",1,0)</f>
        <v>1</v>
      </c>
      <c r="O51">
        <f t="shared" si="1"/>
        <v>1</v>
      </c>
      <c r="P51">
        <f t="shared" si="6"/>
        <v>5</v>
      </c>
      <c r="Q51" s="127"/>
      <c r="R51" s="127"/>
    </row>
    <row r="52" spans="1:18" ht="15" thickBot="1">
      <c r="A52" s="133"/>
      <c r="B52" s="110" t="s">
        <v>3</v>
      </c>
      <c r="C52" s="98" t="s">
        <v>63</v>
      </c>
      <c r="D52" s="98" t="s">
        <v>63</v>
      </c>
      <c r="E52" s="98" t="s">
        <v>63</v>
      </c>
      <c r="F52" s="143"/>
      <c r="G52" s="98" t="s">
        <v>63</v>
      </c>
      <c r="H52" s="135"/>
      <c r="K52">
        <f t="shared" si="42"/>
        <v>1</v>
      </c>
      <c r="L52">
        <f t="shared" si="42"/>
        <v>1</v>
      </c>
      <c r="M52">
        <f t="shared" si="42"/>
        <v>1</v>
      </c>
      <c r="N52" s="99">
        <f t="shared" ref="N52" si="58">IF(F48&lt;&gt;"",1,0)</f>
        <v>1</v>
      </c>
      <c r="O52">
        <f t="shared" si="1"/>
        <v>1</v>
      </c>
      <c r="P52">
        <f t="shared" si="6"/>
        <v>5</v>
      </c>
      <c r="Q52" s="127"/>
      <c r="R52" s="127"/>
    </row>
    <row r="53" spans="1:18">
      <c r="A53" s="132">
        <v>10</v>
      </c>
      <c r="B53" s="108" t="s">
        <v>2</v>
      </c>
      <c r="C53" s="94" t="s">
        <v>63</v>
      </c>
      <c r="D53" s="94" t="s">
        <v>63</v>
      </c>
      <c r="E53" s="64" t="s">
        <v>63</v>
      </c>
      <c r="F53" s="141" t="s">
        <v>63</v>
      </c>
      <c r="G53" s="94" t="s">
        <v>63</v>
      </c>
      <c r="H53" s="134" t="str">
        <f t="shared" ref="H53" si="59">IF(AND(Q53&gt;0,Q53&lt;&gt;25),"Inkorrekte Eingabe",IF(Q53&lt;&gt;0,"Korrekte Eingabe",""))</f>
        <v>Korrekte Eingabe</v>
      </c>
      <c r="K53">
        <f t="shared" si="42"/>
        <v>1</v>
      </c>
      <c r="L53">
        <f t="shared" si="42"/>
        <v>1</v>
      </c>
      <c r="M53">
        <f t="shared" si="42"/>
        <v>1</v>
      </c>
      <c r="N53" s="99">
        <f t="shared" si="42"/>
        <v>1</v>
      </c>
      <c r="O53">
        <f t="shared" si="1"/>
        <v>1</v>
      </c>
      <c r="P53">
        <f t="shared" si="6"/>
        <v>5</v>
      </c>
      <c r="Q53" s="127">
        <f t="shared" si="43"/>
        <v>25</v>
      </c>
      <c r="R53" s="127">
        <f t="shared" si="44"/>
        <v>0</v>
      </c>
    </row>
    <row r="54" spans="1:18">
      <c r="A54" s="140"/>
      <c r="B54" s="109">
        <v>2</v>
      </c>
      <c r="C54" s="97" t="s">
        <v>63</v>
      </c>
      <c r="D54" s="97" t="s">
        <v>63</v>
      </c>
      <c r="E54" s="96" t="s">
        <v>63</v>
      </c>
      <c r="F54" s="142"/>
      <c r="G54" s="97" t="s">
        <v>63</v>
      </c>
      <c r="H54" s="144"/>
      <c r="K54">
        <f t="shared" si="42"/>
        <v>1</v>
      </c>
      <c r="L54">
        <f t="shared" si="42"/>
        <v>1</v>
      </c>
      <c r="M54">
        <f t="shared" si="42"/>
        <v>1</v>
      </c>
      <c r="N54" s="99">
        <f t="shared" ref="N54" si="60">IF(F53&lt;&gt;"",1,0)</f>
        <v>1</v>
      </c>
      <c r="O54">
        <f t="shared" si="1"/>
        <v>1</v>
      </c>
      <c r="P54">
        <f t="shared" si="6"/>
        <v>5</v>
      </c>
      <c r="Q54" s="127"/>
      <c r="R54" s="127"/>
    </row>
    <row r="55" spans="1:18">
      <c r="A55" s="140"/>
      <c r="B55" s="109">
        <v>3</v>
      </c>
      <c r="C55" s="97" t="s">
        <v>115</v>
      </c>
      <c r="D55" s="97" t="s">
        <v>115</v>
      </c>
      <c r="E55" s="96" t="s">
        <v>115</v>
      </c>
      <c r="F55" s="142"/>
      <c r="G55" s="97" t="s">
        <v>115</v>
      </c>
      <c r="H55" s="144"/>
      <c r="K55">
        <f t="shared" si="42"/>
        <v>1</v>
      </c>
      <c r="L55">
        <f t="shared" si="42"/>
        <v>1</v>
      </c>
      <c r="M55">
        <f t="shared" si="42"/>
        <v>1</v>
      </c>
      <c r="N55" s="99">
        <f t="shared" ref="N55" si="61">IF(F53&lt;&gt;"",1,0)</f>
        <v>1</v>
      </c>
      <c r="O55">
        <f t="shared" si="1"/>
        <v>1</v>
      </c>
      <c r="P55">
        <f t="shared" si="6"/>
        <v>5</v>
      </c>
      <c r="Q55" s="127"/>
      <c r="R55" s="127"/>
    </row>
    <row r="56" spans="1:18">
      <c r="A56" s="140"/>
      <c r="B56" s="109" t="s">
        <v>1</v>
      </c>
      <c r="C56" s="97" t="s">
        <v>63</v>
      </c>
      <c r="D56" s="97" t="s">
        <v>63</v>
      </c>
      <c r="E56" s="96" t="s">
        <v>63</v>
      </c>
      <c r="F56" s="142"/>
      <c r="G56" s="97" t="s">
        <v>63</v>
      </c>
      <c r="H56" s="144"/>
      <c r="K56">
        <f t="shared" si="42"/>
        <v>1</v>
      </c>
      <c r="L56">
        <f t="shared" si="42"/>
        <v>1</v>
      </c>
      <c r="M56">
        <f t="shared" si="42"/>
        <v>1</v>
      </c>
      <c r="N56" s="99">
        <f t="shared" ref="N56" si="62">IF(F53&lt;&gt;"",1,0)</f>
        <v>1</v>
      </c>
      <c r="O56">
        <f t="shared" si="1"/>
        <v>1</v>
      </c>
      <c r="P56">
        <f t="shared" si="6"/>
        <v>5</v>
      </c>
      <c r="Q56" s="127"/>
      <c r="R56" s="127"/>
    </row>
    <row r="57" spans="1:18" ht="15" thickBot="1">
      <c r="A57" s="133"/>
      <c r="B57" s="110" t="s">
        <v>3</v>
      </c>
      <c r="C57" s="98" t="s">
        <v>63</v>
      </c>
      <c r="D57" s="98" t="s">
        <v>63</v>
      </c>
      <c r="E57" s="98" t="s">
        <v>63</v>
      </c>
      <c r="F57" s="143"/>
      <c r="G57" s="98" t="s">
        <v>63</v>
      </c>
      <c r="H57" s="135"/>
      <c r="K57">
        <f t="shared" si="42"/>
        <v>1</v>
      </c>
      <c r="L57">
        <f t="shared" si="42"/>
        <v>1</v>
      </c>
      <c r="M57">
        <f t="shared" si="42"/>
        <v>1</v>
      </c>
      <c r="N57" s="99">
        <f t="shared" ref="N57" si="63">IF(F53&lt;&gt;"",1,0)</f>
        <v>1</v>
      </c>
      <c r="O57">
        <f t="shared" si="1"/>
        <v>1</v>
      </c>
      <c r="P57">
        <f t="shared" si="6"/>
        <v>5</v>
      </c>
      <c r="Q57" s="127"/>
      <c r="R57" s="127"/>
    </row>
  </sheetData>
  <mergeCells count="51">
    <mergeCell ref="R8:R12"/>
    <mergeCell ref="D5:E5"/>
    <mergeCell ref="A8:A12"/>
    <mergeCell ref="F8:F12"/>
    <mergeCell ref="H8:H12"/>
    <mergeCell ref="Q8:Q12"/>
    <mergeCell ref="A18:A22"/>
    <mergeCell ref="F18:F22"/>
    <mergeCell ref="H18:H22"/>
    <mergeCell ref="Q18:Q22"/>
    <mergeCell ref="R18:R22"/>
    <mergeCell ref="A13:A17"/>
    <mergeCell ref="F13:F17"/>
    <mergeCell ref="H13:H17"/>
    <mergeCell ref="Q13:Q17"/>
    <mergeCell ref="R13:R17"/>
    <mergeCell ref="A28:A32"/>
    <mergeCell ref="F28:F32"/>
    <mergeCell ref="H28:H32"/>
    <mergeCell ref="Q28:Q32"/>
    <mergeCell ref="R28:R32"/>
    <mergeCell ref="A23:A27"/>
    <mergeCell ref="F23:F27"/>
    <mergeCell ref="H23:H27"/>
    <mergeCell ref="Q23:Q27"/>
    <mergeCell ref="R23:R27"/>
    <mergeCell ref="A38:A42"/>
    <mergeCell ref="F38:F42"/>
    <mergeCell ref="H38:H42"/>
    <mergeCell ref="Q38:Q42"/>
    <mergeCell ref="R38:R42"/>
    <mergeCell ref="A33:A37"/>
    <mergeCell ref="F33:F37"/>
    <mergeCell ref="H33:H37"/>
    <mergeCell ref="Q33:Q37"/>
    <mergeCell ref="R33:R37"/>
    <mergeCell ref="A48:A52"/>
    <mergeCell ref="F48:F52"/>
    <mergeCell ref="H48:H52"/>
    <mergeCell ref="Q48:Q52"/>
    <mergeCell ref="R48:R52"/>
    <mergeCell ref="A43:A47"/>
    <mergeCell ref="F43:F47"/>
    <mergeCell ref="H43:H47"/>
    <mergeCell ref="Q43:Q47"/>
    <mergeCell ref="R43:R47"/>
    <mergeCell ref="A53:A57"/>
    <mergeCell ref="F53:F57"/>
    <mergeCell ref="H53:H57"/>
    <mergeCell ref="Q53:Q57"/>
    <mergeCell ref="R53:R57"/>
  </mergeCells>
  <conditionalFormatting sqref="H8:H11 H13:H16 H18:H21 H23:H26 H28:H31 H33:H36 H38:H41 H43:H46 H48:H51 H53:H56">
    <cfRule type="expression" dxfId="39" priority="2">
      <formula>Q8=25</formula>
    </cfRule>
  </conditionalFormatting>
  <conditionalFormatting sqref="H8:H57">
    <cfRule type="expression" dxfId="38" priority="1">
      <formula>AND(Q8&lt;&gt;25,Q8&lt;&gt;0)</formula>
    </cfRule>
  </conditionalFormatting>
  <hyperlinks>
    <hyperlink ref="G2" location="Allgemein!A1" display="Allgemein"/>
    <hyperlink ref="G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57"/>
  <sheetViews>
    <sheetView workbookViewId="0">
      <selection activeCell="C19" sqref="C19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5" width="2" bestFit="1" customWidth="1"/>
    <col min="16" max="16" width="3" bestFit="1" customWidth="1"/>
    <col min="17" max="18" width="2" bestFit="1" customWidth="1"/>
  </cols>
  <sheetData>
    <row r="1" spans="1:18" ht="15" thickBot="1"/>
    <row r="2" spans="1:18" ht="18" customHeight="1">
      <c r="A2" s="91"/>
      <c r="B2" s="27" t="s">
        <v>59</v>
      </c>
      <c r="C2" s="22">
        <v>30</v>
      </c>
      <c r="D2" s="22"/>
      <c r="E2" s="22"/>
      <c r="F2" s="61" t="s">
        <v>109</v>
      </c>
    </row>
    <row r="3" spans="1:18" ht="18" customHeight="1" thickBot="1">
      <c r="A3" s="91"/>
      <c r="B3" s="28" t="s">
        <v>60</v>
      </c>
      <c r="C3" s="23" t="str">
        <f>VLOOKUP(C2,Help!$A$2:$G$50,3,FALSE)</f>
        <v>SchM 4x+</v>
      </c>
      <c r="D3" s="23"/>
      <c r="E3" s="23"/>
      <c r="F3" s="62" t="s">
        <v>108</v>
      </c>
    </row>
    <row r="4" spans="1:18" ht="15" thickBot="1">
      <c r="B4" s="7"/>
      <c r="C4" s="90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COUNTIF(P8:P70,25)</f>
        <v>7</v>
      </c>
      <c r="G5" s="60" t="str">
        <f>IF(COUNTIF(Q8:Q57,1),CONCATENATE("(",COUNTIF(Q8:Q57,1),")","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94" t="s">
        <v>63</v>
      </c>
      <c r="C8" s="94" t="s">
        <v>63</v>
      </c>
      <c r="D8" s="64" t="s">
        <v>63</v>
      </c>
      <c r="E8" s="141" t="s">
        <v>63</v>
      </c>
      <c r="F8" s="94" t="s">
        <v>63</v>
      </c>
      <c r="G8" s="134" t="str">
        <f>IF(AND(P8&gt;0,P8&lt;&gt;25),"Inkorrekte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99">
        <f>IF(E8&lt;&gt;"",1,0)</f>
        <v>1</v>
      </c>
      <c r="N8">
        <f t="shared" ref="N8:N57" si="1">IF(F8&lt;&gt;"",1,0)</f>
        <v>1</v>
      </c>
      <c r="O8">
        <f>COUNTIF(J8:N8,1)</f>
        <v>5</v>
      </c>
      <c r="P8" s="127">
        <f>SUM(O8:O12)</f>
        <v>25</v>
      </c>
      <c r="Q8" s="127">
        <f>IF(AND(P8&gt;0,P8&lt;&gt;25),1,IF(P8=0,2,0))</f>
        <v>0</v>
      </c>
      <c r="R8">
        <f>COUNTIF(Q8:Q57,1)</f>
        <v>0</v>
      </c>
    </row>
    <row r="9" spans="1:18">
      <c r="A9" s="140"/>
      <c r="B9" s="97" t="s">
        <v>63</v>
      </c>
      <c r="C9" s="97" t="s">
        <v>63</v>
      </c>
      <c r="D9" s="96" t="s">
        <v>63</v>
      </c>
      <c r="E9" s="142"/>
      <c r="F9" s="97" t="s">
        <v>63</v>
      </c>
      <c r="G9" s="144"/>
      <c r="J9">
        <f t="shared" ref="J9:J11" si="2">IF(B9&lt;&gt;"",1,0)</f>
        <v>1</v>
      </c>
      <c r="K9">
        <f t="shared" si="0"/>
        <v>1</v>
      </c>
      <c r="L9">
        <f t="shared" si="0"/>
        <v>1</v>
      </c>
      <c r="M9" s="99">
        <f>IF(E8&lt;&gt;"",1,0)</f>
        <v>1</v>
      </c>
      <c r="N9">
        <f t="shared" si="1"/>
        <v>1</v>
      </c>
      <c r="O9">
        <f t="shared" ref="O9:O11" si="3">COUNTIF(J9:N9,1)</f>
        <v>5</v>
      </c>
      <c r="P9" s="127"/>
      <c r="Q9" s="127"/>
    </row>
    <row r="10" spans="1:18">
      <c r="A10" s="140"/>
      <c r="B10" s="97" t="s">
        <v>115</v>
      </c>
      <c r="C10" s="97" t="s">
        <v>115</v>
      </c>
      <c r="D10" s="96" t="s">
        <v>115</v>
      </c>
      <c r="E10" s="142"/>
      <c r="F10" s="97" t="s">
        <v>115</v>
      </c>
      <c r="G10" s="144"/>
      <c r="J10">
        <f t="shared" si="2"/>
        <v>1</v>
      </c>
      <c r="K10">
        <f t="shared" si="0"/>
        <v>1</v>
      </c>
      <c r="L10">
        <f t="shared" si="0"/>
        <v>1</v>
      </c>
      <c r="M10" s="99">
        <f>IF(E8&lt;&gt;"",1,0)</f>
        <v>1</v>
      </c>
      <c r="N10">
        <f t="shared" si="1"/>
        <v>1</v>
      </c>
      <c r="O10">
        <f t="shared" si="3"/>
        <v>5</v>
      </c>
      <c r="P10" s="127"/>
      <c r="Q10" s="127"/>
    </row>
    <row r="11" spans="1:18">
      <c r="A11" s="140"/>
      <c r="B11" s="97" t="s">
        <v>63</v>
      </c>
      <c r="C11" s="97" t="s">
        <v>63</v>
      </c>
      <c r="D11" s="96" t="s">
        <v>63</v>
      </c>
      <c r="E11" s="142"/>
      <c r="F11" s="97" t="s">
        <v>63</v>
      </c>
      <c r="G11" s="144"/>
      <c r="J11">
        <f t="shared" si="2"/>
        <v>1</v>
      </c>
      <c r="K11">
        <f t="shared" si="0"/>
        <v>1</v>
      </c>
      <c r="L11">
        <f t="shared" si="0"/>
        <v>1</v>
      </c>
      <c r="M11" s="99">
        <f>IF(E8&lt;&gt;"",1,0)</f>
        <v>1</v>
      </c>
      <c r="N11">
        <f t="shared" si="1"/>
        <v>1</v>
      </c>
      <c r="O11">
        <f t="shared" si="3"/>
        <v>5</v>
      </c>
      <c r="P11" s="127"/>
      <c r="Q11" s="127"/>
    </row>
    <row r="12" spans="1:18" ht="15" thickBot="1">
      <c r="A12" s="133"/>
      <c r="B12" s="98" t="s">
        <v>63</v>
      </c>
      <c r="C12" s="98" t="s">
        <v>63</v>
      </c>
      <c r="D12" s="98" t="s">
        <v>63</v>
      </c>
      <c r="E12" s="143"/>
      <c r="F12" s="98" t="s">
        <v>63</v>
      </c>
      <c r="G12" s="135"/>
      <c r="J12">
        <f>IF(B12&lt;&gt;"",1,0)</f>
        <v>1</v>
      </c>
      <c r="K12">
        <f t="shared" si="0"/>
        <v>1</v>
      </c>
      <c r="L12">
        <f t="shared" si="0"/>
        <v>1</v>
      </c>
      <c r="M12" s="99">
        <f>IF(E8&lt;&gt;"",1,0)</f>
        <v>1</v>
      </c>
      <c r="N12">
        <f t="shared" si="1"/>
        <v>1</v>
      </c>
      <c r="O12">
        <f>COUNTIF(J12:N12,1)</f>
        <v>5</v>
      </c>
      <c r="P12" s="127"/>
      <c r="Q12" s="127"/>
    </row>
    <row r="13" spans="1:18">
      <c r="A13" s="132">
        <v>2</v>
      </c>
      <c r="B13" s="94"/>
      <c r="C13" s="94"/>
      <c r="D13" s="64"/>
      <c r="E13" s="141"/>
      <c r="F13" s="94"/>
      <c r="G13" s="134" t="str">
        <f t="shared" ref="G13" si="4">IF(AND(P13&gt;0,P13&lt;&gt;25),"Inkorrekte Eingabe",IF(P13&lt;&gt;0,"Korrekte Eingabe",""))</f>
        <v/>
      </c>
      <c r="J13">
        <f t="shared" ref="J13:M37" si="5">IF(B13&lt;&gt;"",1,0)</f>
        <v>0</v>
      </c>
      <c r="K13">
        <f t="shared" si="0"/>
        <v>0</v>
      </c>
      <c r="L13">
        <f t="shared" si="0"/>
        <v>0</v>
      </c>
      <c r="M13" s="99">
        <f t="shared" si="0"/>
        <v>0</v>
      </c>
      <c r="N13">
        <f t="shared" si="1"/>
        <v>0</v>
      </c>
      <c r="O13">
        <f t="shared" ref="O13:O57" si="6">COUNTIF(J13:N13,1)</f>
        <v>0</v>
      </c>
      <c r="P13" s="127">
        <f t="shared" ref="P13" si="7">SUM(O13:O17)</f>
        <v>0</v>
      </c>
      <c r="Q13" s="127">
        <f t="shared" ref="Q13" si="8">IF(AND(P13&gt;0,P13&lt;&gt;25),1,IF(P13=0,2,0))</f>
        <v>2</v>
      </c>
    </row>
    <row r="14" spans="1:18">
      <c r="A14" s="140"/>
      <c r="B14" s="97"/>
      <c r="C14" s="97"/>
      <c r="D14" s="96"/>
      <c r="E14" s="142"/>
      <c r="F14" s="97"/>
      <c r="G14" s="144"/>
      <c r="J14">
        <f t="shared" si="5"/>
        <v>0</v>
      </c>
      <c r="K14">
        <f t="shared" si="0"/>
        <v>0</v>
      </c>
      <c r="L14">
        <f t="shared" si="0"/>
        <v>0</v>
      </c>
      <c r="M14" s="99">
        <f t="shared" ref="M14" si="9">IF(E13&lt;&gt;"",1,0)</f>
        <v>0</v>
      </c>
      <c r="N14">
        <f t="shared" si="1"/>
        <v>0</v>
      </c>
      <c r="O14">
        <f t="shared" si="6"/>
        <v>0</v>
      </c>
      <c r="P14" s="127"/>
      <c r="Q14" s="127"/>
    </row>
    <row r="15" spans="1:18">
      <c r="A15" s="140"/>
      <c r="B15" s="97"/>
      <c r="C15" s="97"/>
      <c r="D15" s="96"/>
      <c r="E15" s="142"/>
      <c r="F15" s="97"/>
      <c r="G15" s="144"/>
      <c r="J15">
        <f t="shared" si="5"/>
        <v>0</v>
      </c>
      <c r="K15">
        <f t="shared" si="0"/>
        <v>0</v>
      </c>
      <c r="L15">
        <f t="shared" si="0"/>
        <v>0</v>
      </c>
      <c r="M15" s="99">
        <f t="shared" ref="M15" si="10">IF(E13&lt;&gt;"",1,0)</f>
        <v>0</v>
      </c>
      <c r="N15">
        <f t="shared" si="1"/>
        <v>0</v>
      </c>
      <c r="O15">
        <f t="shared" si="6"/>
        <v>0</v>
      </c>
      <c r="P15" s="127"/>
      <c r="Q15" s="127"/>
    </row>
    <row r="16" spans="1:18">
      <c r="A16" s="140"/>
      <c r="B16" s="97"/>
      <c r="C16" s="97"/>
      <c r="D16" s="96"/>
      <c r="E16" s="142"/>
      <c r="F16" s="97"/>
      <c r="G16" s="144"/>
      <c r="J16">
        <f t="shared" si="5"/>
        <v>0</v>
      </c>
      <c r="K16">
        <f t="shared" si="0"/>
        <v>0</v>
      </c>
      <c r="L16">
        <f t="shared" si="0"/>
        <v>0</v>
      </c>
      <c r="M16" s="99">
        <f t="shared" ref="M16" si="11">IF(E13&lt;&gt;"",1,0)</f>
        <v>0</v>
      </c>
      <c r="N16">
        <f t="shared" si="1"/>
        <v>0</v>
      </c>
      <c r="O16">
        <f t="shared" si="6"/>
        <v>0</v>
      </c>
      <c r="P16" s="127"/>
      <c r="Q16" s="127"/>
    </row>
    <row r="17" spans="1:17" ht="15" thickBot="1">
      <c r="A17" s="133"/>
      <c r="B17" s="98"/>
      <c r="C17" s="98"/>
      <c r="D17" s="98"/>
      <c r="E17" s="143"/>
      <c r="F17" s="98"/>
      <c r="G17" s="135"/>
      <c r="J17">
        <f t="shared" si="5"/>
        <v>0</v>
      </c>
      <c r="K17">
        <f t="shared" si="0"/>
        <v>0</v>
      </c>
      <c r="L17">
        <f t="shared" si="0"/>
        <v>0</v>
      </c>
      <c r="M17" s="99">
        <f t="shared" ref="M17" si="12">IF(E13&lt;&gt;"",1,0)</f>
        <v>0</v>
      </c>
      <c r="N17">
        <f t="shared" si="1"/>
        <v>0</v>
      </c>
      <c r="O17">
        <f t="shared" si="6"/>
        <v>0</v>
      </c>
      <c r="P17" s="127"/>
      <c r="Q17" s="127"/>
    </row>
    <row r="18" spans="1:17">
      <c r="A18" s="132">
        <v>3</v>
      </c>
      <c r="B18" s="94"/>
      <c r="C18" s="94"/>
      <c r="D18" s="64"/>
      <c r="E18" s="141"/>
      <c r="F18" s="94"/>
      <c r="G18" s="134" t="str">
        <f t="shared" ref="G18" si="13">IF(AND(P18&gt;0,P18&lt;&gt;25),"Inkorrekte Eingabe",IF(P18&lt;&gt;0,"Korrekte Eingabe",""))</f>
        <v/>
      </c>
      <c r="J18">
        <f t="shared" si="5"/>
        <v>0</v>
      </c>
      <c r="K18">
        <f t="shared" si="0"/>
        <v>0</v>
      </c>
      <c r="L18">
        <f t="shared" si="0"/>
        <v>0</v>
      </c>
      <c r="M18" s="99">
        <f t="shared" si="0"/>
        <v>0</v>
      </c>
      <c r="N18">
        <f t="shared" si="1"/>
        <v>0</v>
      </c>
      <c r="O18">
        <f t="shared" si="6"/>
        <v>0</v>
      </c>
      <c r="P18" s="127">
        <f t="shared" ref="P18" si="14">SUM(O18:O22)</f>
        <v>0</v>
      </c>
      <c r="Q18" s="127">
        <f t="shared" ref="Q18" si="15">IF(AND(P18&gt;0,P18&lt;&gt;25),1,IF(P18=0,2,0))</f>
        <v>2</v>
      </c>
    </row>
    <row r="19" spans="1:17">
      <c r="A19" s="140"/>
      <c r="B19" s="97"/>
      <c r="C19" s="97"/>
      <c r="D19" s="96"/>
      <c r="E19" s="142"/>
      <c r="F19" s="97"/>
      <c r="G19" s="144"/>
      <c r="J19">
        <f t="shared" si="5"/>
        <v>0</v>
      </c>
      <c r="K19">
        <f t="shared" si="0"/>
        <v>0</v>
      </c>
      <c r="L19">
        <f t="shared" si="0"/>
        <v>0</v>
      </c>
      <c r="M19" s="99">
        <f t="shared" ref="M19" si="16">IF(E18&lt;&gt;"",1,0)</f>
        <v>0</v>
      </c>
      <c r="N19">
        <f t="shared" si="1"/>
        <v>0</v>
      </c>
      <c r="O19">
        <f t="shared" si="6"/>
        <v>0</v>
      </c>
      <c r="P19" s="127"/>
      <c r="Q19" s="127"/>
    </row>
    <row r="20" spans="1:17">
      <c r="A20" s="140"/>
      <c r="B20" s="97"/>
      <c r="C20" s="97"/>
      <c r="D20" s="96"/>
      <c r="E20" s="142"/>
      <c r="F20" s="97"/>
      <c r="G20" s="144"/>
      <c r="J20">
        <f t="shared" si="5"/>
        <v>0</v>
      </c>
      <c r="K20">
        <f t="shared" si="0"/>
        <v>0</v>
      </c>
      <c r="L20">
        <f t="shared" si="0"/>
        <v>0</v>
      </c>
      <c r="M20" s="99">
        <f t="shared" ref="M20" si="17">IF(E18&lt;&gt;"",1,0)</f>
        <v>0</v>
      </c>
      <c r="N20">
        <f t="shared" si="1"/>
        <v>0</v>
      </c>
      <c r="O20">
        <f t="shared" si="6"/>
        <v>0</v>
      </c>
      <c r="P20" s="127"/>
      <c r="Q20" s="127"/>
    </row>
    <row r="21" spans="1:17">
      <c r="A21" s="140"/>
      <c r="B21" s="97"/>
      <c r="C21" s="97"/>
      <c r="D21" s="96"/>
      <c r="E21" s="142"/>
      <c r="F21" s="97"/>
      <c r="G21" s="144"/>
      <c r="J21">
        <f t="shared" si="5"/>
        <v>0</v>
      </c>
      <c r="K21">
        <f t="shared" si="0"/>
        <v>0</v>
      </c>
      <c r="L21">
        <f t="shared" si="0"/>
        <v>0</v>
      </c>
      <c r="M21" s="99">
        <f t="shared" ref="M21" si="18">IF(E18&lt;&gt;"",1,0)</f>
        <v>0</v>
      </c>
      <c r="N21">
        <f t="shared" si="1"/>
        <v>0</v>
      </c>
      <c r="O21">
        <f t="shared" si="6"/>
        <v>0</v>
      </c>
      <c r="P21" s="127"/>
      <c r="Q21" s="127"/>
    </row>
    <row r="22" spans="1:17" ht="15" thickBot="1">
      <c r="A22" s="133"/>
      <c r="B22" s="98"/>
      <c r="C22" s="98"/>
      <c r="D22" s="98"/>
      <c r="E22" s="143"/>
      <c r="F22" s="98"/>
      <c r="G22" s="135"/>
      <c r="J22">
        <f t="shared" si="5"/>
        <v>0</v>
      </c>
      <c r="K22">
        <f t="shared" si="0"/>
        <v>0</v>
      </c>
      <c r="L22">
        <f t="shared" si="0"/>
        <v>0</v>
      </c>
      <c r="M22" s="99">
        <f t="shared" ref="M22" si="19">IF(E18&lt;&gt;"",1,0)</f>
        <v>0</v>
      </c>
      <c r="N22">
        <f t="shared" si="1"/>
        <v>0</v>
      </c>
      <c r="O22">
        <f t="shared" si="6"/>
        <v>0</v>
      </c>
      <c r="P22" s="127"/>
      <c r="Q22" s="127"/>
    </row>
    <row r="23" spans="1:17">
      <c r="A23" s="132">
        <v>4</v>
      </c>
      <c r="B23" s="94"/>
      <c r="C23" s="94"/>
      <c r="D23" s="64"/>
      <c r="E23" s="141"/>
      <c r="F23" s="94"/>
      <c r="G23" s="134" t="str">
        <f t="shared" ref="G23" si="20">IF(AND(P23&gt;0,P23&lt;&gt;25),"Inkorrekte Eingabe",IF(P23&lt;&gt;0,"Korrekte Eingabe",""))</f>
        <v/>
      </c>
      <c r="J23">
        <f t="shared" si="5"/>
        <v>0</v>
      </c>
      <c r="K23">
        <f t="shared" si="0"/>
        <v>0</v>
      </c>
      <c r="L23">
        <f t="shared" si="0"/>
        <v>0</v>
      </c>
      <c r="M23" s="99">
        <f t="shared" si="0"/>
        <v>0</v>
      </c>
      <c r="N23">
        <f t="shared" si="1"/>
        <v>0</v>
      </c>
      <c r="O23">
        <f t="shared" si="6"/>
        <v>0</v>
      </c>
      <c r="P23" s="127">
        <f t="shared" ref="P23" si="21">SUM(O23:O27)</f>
        <v>0</v>
      </c>
      <c r="Q23" s="127">
        <f t="shared" ref="Q23" si="22">IF(AND(P23&gt;0,P23&lt;&gt;25),1,IF(P23=0,2,0))</f>
        <v>2</v>
      </c>
    </row>
    <row r="24" spans="1:17">
      <c r="A24" s="140"/>
      <c r="B24" s="97"/>
      <c r="C24" s="97"/>
      <c r="D24" s="96"/>
      <c r="E24" s="142"/>
      <c r="F24" s="97"/>
      <c r="G24" s="144"/>
      <c r="J24">
        <f t="shared" si="5"/>
        <v>0</v>
      </c>
      <c r="K24">
        <f t="shared" si="5"/>
        <v>0</v>
      </c>
      <c r="L24">
        <f t="shared" si="5"/>
        <v>0</v>
      </c>
      <c r="M24" s="99">
        <f t="shared" ref="M24" si="23">IF(E23&lt;&gt;"",1,0)</f>
        <v>0</v>
      </c>
      <c r="N24">
        <f t="shared" si="1"/>
        <v>0</v>
      </c>
      <c r="O24">
        <f t="shared" si="6"/>
        <v>0</v>
      </c>
      <c r="P24" s="127"/>
      <c r="Q24" s="127"/>
    </row>
    <row r="25" spans="1:17">
      <c r="A25" s="140"/>
      <c r="B25" s="97"/>
      <c r="C25" s="97"/>
      <c r="D25" s="96"/>
      <c r="E25" s="142"/>
      <c r="F25" s="97"/>
      <c r="G25" s="144"/>
      <c r="J25">
        <f t="shared" si="5"/>
        <v>0</v>
      </c>
      <c r="K25">
        <f t="shared" si="5"/>
        <v>0</v>
      </c>
      <c r="L25">
        <f t="shared" si="5"/>
        <v>0</v>
      </c>
      <c r="M25" s="99">
        <f t="shared" ref="M25" si="24">IF(E23&lt;&gt;"",1,0)</f>
        <v>0</v>
      </c>
      <c r="N25">
        <f t="shared" si="1"/>
        <v>0</v>
      </c>
      <c r="O25">
        <f t="shared" si="6"/>
        <v>0</v>
      </c>
      <c r="P25" s="127"/>
      <c r="Q25" s="127"/>
    </row>
    <row r="26" spans="1:17">
      <c r="A26" s="140"/>
      <c r="B26" s="97"/>
      <c r="C26" s="97"/>
      <c r="D26" s="96"/>
      <c r="E26" s="142"/>
      <c r="F26" s="97"/>
      <c r="G26" s="144"/>
      <c r="J26">
        <f t="shared" si="5"/>
        <v>0</v>
      </c>
      <c r="K26">
        <f t="shared" si="5"/>
        <v>0</v>
      </c>
      <c r="L26">
        <f t="shared" si="5"/>
        <v>0</v>
      </c>
      <c r="M26" s="99">
        <f t="shared" ref="M26" si="25">IF(E23&lt;&gt;"",1,0)</f>
        <v>0</v>
      </c>
      <c r="N26">
        <f t="shared" si="1"/>
        <v>0</v>
      </c>
      <c r="O26">
        <f t="shared" si="6"/>
        <v>0</v>
      </c>
      <c r="P26" s="127"/>
      <c r="Q26" s="127"/>
    </row>
    <row r="27" spans="1:17" ht="15" thickBot="1">
      <c r="A27" s="133"/>
      <c r="B27" s="98"/>
      <c r="C27" s="98"/>
      <c r="D27" s="98"/>
      <c r="E27" s="143"/>
      <c r="F27" s="98"/>
      <c r="G27" s="135"/>
      <c r="J27">
        <f t="shared" si="5"/>
        <v>0</v>
      </c>
      <c r="K27">
        <f t="shared" si="5"/>
        <v>0</v>
      </c>
      <c r="L27">
        <f t="shared" si="5"/>
        <v>0</v>
      </c>
      <c r="M27" s="99">
        <f t="shared" ref="M27" si="26">IF(E23&lt;&gt;"",1,0)</f>
        <v>0</v>
      </c>
      <c r="N27">
        <f t="shared" si="1"/>
        <v>0</v>
      </c>
      <c r="O27">
        <f t="shared" si="6"/>
        <v>0</v>
      </c>
      <c r="P27" s="127"/>
      <c r="Q27" s="127"/>
    </row>
    <row r="28" spans="1:17">
      <c r="A28" s="132">
        <v>5</v>
      </c>
      <c r="B28" s="94" t="s">
        <v>63</v>
      </c>
      <c r="C28" s="94" t="s">
        <v>63</v>
      </c>
      <c r="D28" s="64" t="s">
        <v>63</v>
      </c>
      <c r="E28" s="141" t="s">
        <v>63</v>
      </c>
      <c r="F28" s="94" t="s">
        <v>63</v>
      </c>
      <c r="G28" s="134" t="str">
        <f t="shared" ref="G28" si="27">IF(AND(P28&gt;0,P28&lt;&gt;25),"Inkorrekte Eingabe",IF(P28&lt;&gt;0,"Korrekte Eingabe",""))</f>
        <v>Korrekte Eingabe</v>
      </c>
      <c r="J28">
        <f t="shared" si="5"/>
        <v>1</v>
      </c>
      <c r="K28">
        <f t="shared" si="5"/>
        <v>1</v>
      </c>
      <c r="L28">
        <f t="shared" si="5"/>
        <v>1</v>
      </c>
      <c r="M28" s="99">
        <f t="shared" si="5"/>
        <v>1</v>
      </c>
      <c r="N28">
        <f t="shared" si="1"/>
        <v>1</v>
      </c>
      <c r="O28">
        <f t="shared" si="6"/>
        <v>5</v>
      </c>
      <c r="P28" s="127">
        <f t="shared" ref="P28" si="28">SUM(O28:O32)</f>
        <v>25</v>
      </c>
      <c r="Q28" s="127">
        <f t="shared" ref="Q28" si="29">IF(AND(P28&gt;0,P28&lt;&gt;25),1,IF(P28=0,2,0))</f>
        <v>0</v>
      </c>
    </row>
    <row r="29" spans="1:17">
      <c r="A29" s="140"/>
      <c r="B29" s="97" t="s">
        <v>63</v>
      </c>
      <c r="C29" s="97" t="s">
        <v>63</v>
      </c>
      <c r="D29" s="96" t="s">
        <v>63</v>
      </c>
      <c r="E29" s="142"/>
      <c r="F29" s="97" t="s">
        <v>63</v>
      </c>
      <c r="G29" s="144"/>
      <c r="J29">
        <f t="shared" si="5"/>
        <v>1</v>
      </c>
      <c r="K29">
        <f t="shared" si="5"/>
        <v>1</v>
      </c>
      <c r="L29">
        <f t="shared" si="5"/>
        <v>1</v>
      </c>
      <c r="M29" s="99">
        <f t="shared" ref="M29" si="30">IF(E28&lt;&gt;"",1,0)</f>
        <v>1</v>
      </c>
      <c r="N29">
        <f t="shared" si="1"/>
        <v>1</v>
      </c>
      <c r="O29">
        <f t="shared" si="6"/>
        <v>5</v>
      </c>
      <c r="P29" s="127"/>
      <c r="Q29" s="127"/>
    </row>
    <row r="30" spans="1:17">
      <c r="A30" s="140"/>
      <c r="B30" s="97" t="s">
        <v>115</v>
      </c>
      <c r="C30" s="97" t="s">
        <v>115</v>
      </c>
      <c r="D30" s="96" t="s">
        <v>115</v>
      </c>
      <c r="E30" s="142"/>
      <c r="F30" s="97" t="s">
        <v>115</v>
      </c>
      <c r="G30" s="144"/>
      <c r="J30">
        <f t="shared" si="5"/>
        <v>1</v>
      </c>
      <c r="K30">
        <f t="shared" si="5"/>
        <v>1</v>
      </c>
      <c r="L30">
        <f t="shared" si="5"/>
        <v>1</v>
      </c>
      <c r="M30" s="99">
        <f t="shared" ref="M30" si="31">IF(E28&lt;&gt;"",1,0)</f>
        <v>1</v>
      </c>
      <c r="N30">
        <f t="shared" si="1"/>
        <v>1</v>
      </c>
      <c r="O30">
        <f t="shared" si="6"/>
        <v>5</v>
      </c>
      <c r="P30" s="127"/>
      <c r="Q30" s="127"/>
    </row>
    <row r="31" spans="1:17">
      <c r="A31" s="140"/>
      <c r="B31" s="97" t="s">
        <v>63</v>
      </c>
      <c r="C31" s="97" t="s">
        <v>63</v>
      </c>
      <c r="D31" s="96" t="s">
        <v>63</v>
      </c>
      <c r="E31" s="142"/>
      <c r="F31" s="97" t="s">
        <v>63</v>
      </c>
      <c r="G31" s="144"/>
      <c r="J31">
        <f t="shared" si="5"/>
        <v>1</v>
      </c>
      <c r="K31">
        <f t="shared" si="5"/>
        <v>1</v>
      </c>
      <c r="L31">
        <f t="shared" si="5"/>
        <v>1</v>
      </c>
      <c r="M31" s="99">
        <f t="shared" ref="M31" si="32">IF(E28&lt;&gt;"",1,0)</f>
        <v>1</v>
      </c>
      <c r="N31">
        <f t="shared" si="1"/>
        <v>1</v>
      </c>
      <c r="O31">
        <f t="shared" si="6"/>
        <v>5</v>
      </c>
      <c r="P31" s="127"/>
      <c r="Q31" s="127"/>
    </row>
    <row r="32" spans="1:17" ht="15" thickBot="1">
      <c r="A32" s="133"/>
      <c r="B32" s="98" t="s">
        <v>63</v>
      </c>
      <c r="C32" s="98" t="s">
        <v>63</v>
      </c>
      <c r="D32" s="98" t="s">
        <v>63</v>
      </c>
      <c r="E32" s="143"/>
      <c r="F32" s="98" t="s">
        <v>63</v>
      </c>
      <c r="G32" s="135"/>
      <c r="J32">
        <f t="shared" si="5"/>
        <v>1</v>
      </c>
      <c r="K32">
        <f t="shared" si="5"/>
        <v>1</v>
      </c>
      <c r="L32">
        <f t="shared" si="5"/>
        <v>1</v>
      </c>
      <c r="M32" s="99">
        <f t="shared" ref="M32" si="33">IF(E28&lt;&gt;"",1,0)</f>
        <v>1</v>
      </c>
      <c r="N32">
        <f t="shared" si="1"/>
        <v>1</v>
      </c>
      <c r="O32">
        <f t="shared" si="6"/>
        <v>5</v>
      </c>
      <c r="P32" s="127"/>
      <c r="Q32" s="127"/>
    </row>
    <row r="33" spans="1:17">
      <c r="A33" s="132">
        <v>6</v>
      </c>
      <c r="B33" s="94" t="s">
        <v>63</v>
      </c>
      <c r="C33" s="94" t="s">
        <v>63</v>
      </c>
      <c r="D33" s="64" t="s">
        <v>63</v>
      </c>
      <c r="E33" s="141" t="s">
        <v>63</v>
      </c>
      <c r="F33" s="94" t="s">
        <v>63</v>
      </c>
      <c r="G33" s="134" t="str">
        <f t="shared" ref="G33" si="34">IF(AND(P33&gt;0,P33&lt;&gt;25),"Inkorrekte Eingabe",IF(P33&lt;&gt;0,"Korrekte Eingabe",""))</f>
        <v>Korrekte Eingabe</v>
      </c>
      <c r="J33">
        <f t="shared" si="5"/>
        <v>1</v>
      </c>
      <c r="K33">
        <f t="shared" si="5"/>
        <v>1</v>
      </c>
      <c r="L33">
        <f t="shared" si="5"/>
        <v>1</v>
      </c>
      <c r="M33" s="99">
        <f t="shared" si="5"/>
        <v>1</v>
      </c>
      <c r="N33">
        <f t="shared" si="1"/>
        <v>1</v>
      </c>
      <c r="O33">
        <f t="shared" si="6"/>
        <v>5</v>
      </c>
      <c r="P33" s="127">
        <f t="shared" ref="P33" si="35">SUM(O33:O37)</f>
        <v>25</v>
      </c>
      <c r="Q33" s="127">
        <f t="shared" ref="Q33" si="36">IF(AND(P33&gt;0,P33&lt;&gt;25),1,IF(P33=0,2,0))</f>
        <v>0</v>
      </c>
    </row>
    <row r="34" spans="1:17">
      <c r="A34" s="140"/>
      <c r="B34" s="97" t="s">
        <v>63</v>
      </c>
      <c r="C34" s="97" t="s">
        <v>63</v>
      </c>
      <c r="D34" s="96" t="s">
        <v>63</v>
      </c>
      <c r="E34" s="142"/>
      <c r="F34" s="97" t="s">
        <v>63</v>
      </c>
      <c r="G34" s="144"/>
      <c r="J34">
        <f t="shared" si="5"/>
        <v>1</v>
      </c>
      <c r="K34">
        <f t="shared" si="5"/>
        <v>1</v>
      </c>
      <c r="L34">
        <f t="shared" si="5"/>
        <v>1</v>
      </c>
      <c r="M34" s="99">
        <f t="shared" ref="M34" si="37">IF(E33&lt;&gt;"",1,0)</f>
        <v>1</v>
      </c>
      <c r="N34">
        <f t="shared" si="1"/>
        <v>1</v>
      </c>
      <c r="O34">
        <f t="shared" si="6"/>
        <v>5</v>
      </c>
      <c r="P34" s="127"/>
      <c r="Q34" s="127"/>
    </row>
    <row r="35" spans="1:17">
      <c r="A35" s="140"/>
      <c r="B35" s="97" t="s">
        <v>115</v>
      </c>
      <c r="C35" s="97" t="s">
        <v>115</v>
      </c>
      <c r="D35" s="96" t="s">
        <v>115</v>
      </c>
      <c r="E35" s="142"/>
      <c r="F35" s="97" t="s">
        <v>115</v>
      </c>
      <c r="G35" s="144"/>
      <c r="J35">
        <f t="shared" si="5"/>
        <v>1</v>
      </c>
      <c r="K35">
        <f t="shared" si="5"/>
        <v>1</v>
      </c>
      <c r="L35">
        <f t="shared" si="5"/>
        <v>1</v>
      </c>
      <c r="M35" s="99">
        <f t="shared" ref="M35" si="38">IF(E33&lt;&gt;"",1,0)</f>
        <v>1</v>
      </c>
      <c r="N35">
        <f t="shared" si="1"/>
        <v>1</v>
      </c>
      <c r="O35">
        <f t="shared" si="6"/>
        <v>5</v>
      </c>
      <c r="P35" s="127"/>
      <c r="Q35" s="127"/>
    </row>
    <row r="36" spans="1:17">
      <c r="A36" s="140"/>
      <c r="B36" s="97" t="s">
        <v>63</v>
      </c>
      <c r="C36" s="97" t="s">
        <v>63</v>
      </c>
      <c r="D36" s="96" t="s">
        <v>63</v>
      </c>
      <c r="E36" s="142"/>
      <c r="F36" s="97" t="s">
        <v>63</v>
      </c>
      <c r="G36" s="144"/>
      <c r="J36">
        <f t="shared" si="5"/>
        <v>1</v>
      </c>
      <c r="K36">
        <f t="shared" si="5"/>
        <v>1</v>
      </c>
      <c r="L36">
        <f t="shared" si="5"/>
        <v>1</v>
      </c>
      <c r="M36" s="99">
        <f t="shared" ref="M36" si="39">IF(E33&lt;&gt;"",1,0)</f>
        <v>1</v>
      </c>
      <c r="N36">
        <f t="shared" si="1"/>
        <v>1</v>
      </c>
      <c r="O36">
        <f t="shared" si="6"/>
        <v>5</v>
      </c>
      <c r="P36" s="127"/>
      <c r="Q36" s="127"/>
    </row>
    <row r="37" spans="1:17" ht="15" thickBot="1">
      <c r="A37" s="133"/>
      <c r="B37" s="98" t="s">
        <v>63</v>
      </c>
      <c r="C37" s="98" t="s">
        <v>63</v>
      </c>
      <c r="D37" s="98" t="s">
        <v>63</v>
      </c>
      <c r="E37" s="143"/>
      <c r="F37" s="98" t="s">
        <v>63</v>
      </c>
      <c r="G37" s="135"/>
      <c r="J37">
        <f t="shared" si="5"/>
        <v>1</v>
      </c>
      <c r="K37">
        <f t="shared" si="5"/>
        <v>1</v>
      </c>
      <c r="L37">
        <f t="shared" si="5"/>
        <v>1</v>
      </c>
      <c r="M37" s="99">
        <f t="shared" ref="M37" si="40">IF(E33&lt;&gt;"",1,0)</f>
        <v>1</v>
      </c>
      <c r="N37">
        <f t="shared" si="1"/>
        <v>1</v>
      </c>
      <c r="O37">
        <f t="shared" si="6"/>
        <v>5</v>
      </c>
      <c r="P37" s="127"/>
      <c r="Q37" s="127"/>
    </row>
    <row r="38" spans="1:17">
      <c r="A38" s="132">
        <v>7</v>
      </c>
      <c r="B38" s="94" t="s">
        <v>63</v>
      </c>
      <c r="C38" s="94" t="s">
        <v>63</v>
      </c>
      <c r="D38" s="64" t="s">
        <v>63</v>
      </c>
      <c r="E38" s="141" t="s">
        <v>63</v>
      </c>
      <c r="F38" s="94" t="s">
        <v>63</v>
      </c>
      <c r="G38" s="134" t="str">
        <f t="shared" ref="G38" si="41">IF(AND(P38&gt;0,P38&lt;&gt;25),"Inkorrekte Eingabe",IF(P38&lt;&gt;0,"Korrekte Eingabe",""))</f>
        <v>Korrekte Eingabe</v>
      </c>
      <c r="J38">
        <f t="shared" ref="J38:M57" si="42">IF(B38&lt;&gt;"",1,0)</f>
        <v>1</v>
      </c>
      <c r="K38">
        <f t="shared" si="42"/>
        <v>1</v>
      </c>
      <c r="L38">
        <f t="shared" si="42"/>
        <v>1</v>
      </c>
      <c r="M38" s="99">
        <f t="shared" si="42"/>
        <v>1</v>
      </c>
      <c r="N38">
        <f t="shared" si="1"/>
        <v>1</v>
      </c>
      <c r="O38">
        <f t="shared" si="6"/>
        <v>5</v>
      </c>
      <c r="P38" s="127">
        <f t="shared" ref="P38:P53" si="43">SUM(O38:O42)</f>
        <v>25</v>
      </c>
      <c r="Q38" s="127">
        <f t="shared" ref="Q38:Q53" si="44">IF(AND(P38&gt;0,P38&lt;&gt;25),1,IF(P38=0,2,0))</f>
        <v>0</v>
      </c>
    </row>
    <row r="39" spans="1:17">
      <c r="A39" s="140"/>
      <c r="B39" s="97" t="s">
        <v>63</v>
      </c>
      <c r="C39" s="97" t="s">
        <v>63</v>
      </c>
      <c r="D39" s="96" t="s">
        <v>63</v>
      </c>
      <c r="E39" s="142"/>
      <c r="F39" s="97" t="s">
        <v>63</v>
      </c>
      <c r="G39" s="144"/>
      <c r="J39">
        <f t="shared" si="42"/>
        <v>1</v>
      </c>
      <c r="K39">
        <f t="shared" si="42"/>
        <v>1</v>
      </c>
      <c r="L39">
        <f t="shared" si="42"/>
        <v>1</v>
      </c>
      <c r="M39" s="99">
        <f t="shared" ref="M39" si="45">IF(E38&lt;&gt;"",1,0)</f>
        <v>1</v>
      </c>
      <c r="N39">
        <f t="shared" si="1"/>
        <v>1</v>
      </c>
      <c r="O39">
        <f t="shared" si="6"/>
        <v>5</v>
      </c>
      <c r="P39" s="127"/>
      <c r="Q39" s="127"/>
    </row>
    <row r="40" spans="1:17">
      <c r="A40" s="140"/>
      <c r="B40" s="97" t="s">
        <v>115</v>
      </c>
      <c r="C40" s="97" t="s">
        <v>115</v>
      </c>
      <c r="D40" s="96" t="s">
        <v>115</v>
      </c>
      <c r="E40" s="142"/>
      <c r="F40" s="97" t="s">
        <v>115</v>
      </c>
      <c r="G40" s="144"/>
      <c r="J40">
        <f t="shared" si="42"/>
        <v>1</v>
      </c>
      <c r="K40">
        <f t="shared" si="42"/>
        <v>1</v>
      </c>
      <c r="L40">
        <f t="shared" si="42"/>
        <v>1</v>
      </c>
      <c r="M40" s="99">
        <f t="shared" ref="M40" si="46">IF(E38&lt;&gt;"",1,0)</f>
        <v>1</v>
      </c>
      <c r="N40">
        <f t="shared" si="1"/>
        <v>1</v>
      </c>
      <c r="O40">
        <f t="shared" si="6"/>
        <v>5</v>
      </c>
      <c r="P40" s="127"/>
      <c r="Q40" s="127"/>
    </row>
    <row r="41" spans="1:17">
      <c r="A41" s="140"/>
      <c r="B41" s="97" t="s">
        <v>63</v>
      </c>
      <c r="C41" s="97" t="s">
        <v>63</v>
      </c>
      <c r="D41" s="96" t="s">
        <v>63</v>
      </c>
      <c r="E41" s="142"/>
      <c r="F41" s="97" t="s">
        <v>63</v>
      </c>
      <c r="G41" s="144"/>
      <c r="J41">
        <f t="shared" si="42"/>
        <v>1</v>
      </c>
      <c r="K41">
        <f t="shared" si="42"/>
        <v>1</v>
      </c>
      <c r="L41">
        <f t="shared" si="42"/>
        <v>1</v>
      </c>
      <c r="M41" s="99">
        <f t="shared" ref="M41" si="47">IF(E38&lt;&gt;"",1,0)</f>
        <v>1</v>
      </c>
      <c r="N41">
        <f t="shared" si="1"/>
        <v>1</v>
      </c>
      <c r="O41">
        <f t="shared" si="6"/>
        <v>5</v>
      </c>
      <c r="P41" s="127"/>
      <c r="Q41" s="127"/>
    </row>
    <row r="42" spans="1:17" ht="15" thickBot="1">
      <c r="A42" s="133"/>
      <c r="B42" s="98" t="s">
        <v>63</v>
      </c>
      <c r="C42" s="98" t="s">
        <v>63</v>
      </c>
      <c r="D42" s="98" t="s">
        <v>63</v>
      </c>
      <c r="E42" s="143"/>
      <c r="F42" s="98" t="s">
        <v>63</v>
      </c>
      <c r="G42" s="135"/>
      <c r="J42">
        <f t="shared" si="42"/>
        <v>1</v>
      </c>
      <c r="K42">
        <f t="shared" si="42"/>
        <v>1</v>
      </c>
      <c r="L42">
        <f t="shared" si="42"/>
        <v>1</v>
      </c>
      <c r="M42" s="99">
        <f t="shared" ref="M42" si="48">IF(E38&lt;&gt;"",1,0)</f>
        <v>1</v>
      </c>
      <c r="N42">
        <f t="shared" si="1"/>
        <v>1</v>
      </c>
      <c r="O42">
        <f t="shared" si="6"/>
        <v>5</v>
      </c>
      <c r="P42" s="127"/>
      <c r="Q42" s="127"/>
    </row>
    <row r="43" spans="1:17">
      <c r="A43" s="132">
        <v>8</v>
      </c>
      <c r="B43" s="94" t="s">
        <v>63</v>
      </c>
      <c r="C43" s="94" t="s">
        <v>63</v>
      </c>
      <c r="D43" s="64" t="s">
        <v>63</v>
      </c>
      <c r="E43" s="141" t="s">
        <v>63</v>
      </c>
      <c r="F43" s="94" t="s">
        <v>63</v>
      </c>
      <c r="G43" s="134" t="str">
        <f t="shared" ref="G43" si="49">IF(AND(P43&gt;0,P43&lt;&gt;25),"Inkorrekte Eingabe",IF(P43&lt;&gt;0,"Korrekte Eingabe",""))</f>
        <v>Korrekte Eingabe</v>
      </c>
      <c r="J43">
        <f t="shared" si="42"/>
        <v>1</v>
      </c>
      <c r="K43">
        <f t="shared" si="42"/>
        <v>1</v>
      </c>
      <c r="L43">
        <f t="shared" si="42"/>
        <v>1</v>
      </c>
      <c r="M43" s="99">
        <f t="shared" si="42"/>
        <v>1</v>
      </c>
      <c r="N43">
        <f t="shared" si="1"/>
        <v>1</v>
      </c>
      <c r="O43">
        <f t="shared" si="6"/>
        <v>5</v>
      </c>
      <c r="P43" s="127">
        <f t="shared" si="43"/>
        <v>25</v>
      </c>
      <c r="Q43" s="127">
        <f t="shared" si="44"/>
        <v>0</v>
      </c>
    </row>
    <row r="44" spans="1:17">
      <c r="A44" s="140"/>
      <c r="B44" s="97" t="s">
        <v>63</v>
      </c>
      <c r="C44" s="97" t="s">
        <v>63</v>
      </c>
      <c r="D44" s="96" t="s">
        <v>63</v>
      </c>
      <c r="E44" s="142"/>
      <c r="F44" s="97" t="s">
        <v>63</v>
      </c>
      <c r="G44" s="144"/>
      <c r="J44">
        <f t="shared" si="42"/>
        <v>1</v>
      </c>
      <c r="K44">
        <f t="shared" si="42"/>
        <v>1</v>
      </c>
      <c r="L44">
        <f t="shared" si="42"/>
        <v>1</v>
      </c>
      <c r="M44" s="99">
        <f t="shared" ref="M44" si="50">IF(E43&lt;&gt;"",1,0)</f>
        <v>1</v>
      </c>
      <c r="N44">
        <f t="shared" si="1"/>
        <v>1</v>
      </c>
      <c r="O44">
        <f t="shared" si="6"/>
        <v>5</v>
      </c>
      <c r="P44" s="127"/>
      <c r="Q44" s="127"/>
    </row>
    <row r="45" spans="1:17">
      <c r="A45" s="140"/>
      <c r="B45" s="97" t="s">
        <v>115</v>
      </c>
      <c r="C45" s="97" t="s">
        <v>115</v>
      </c>
      <c r="D45" s="96" t="s">
        <v>115</v>
      </c>
      <c r="E45" s="142"/>
      <c r="F45" s="97" t="s">
        <v>115</v>
      </c>
      <c r="G45" s="144"/>
      <c r="J45">
        <f t="shared" si="42"/>
        <v>1</v>
      </c>
      <c r="K45">
        <f t="shared" si="42"/>
        <v>1</v>
      </c>
      <c r="L45">
        <f t="shared" si="42"/>
        <v>1</v>
      </c>
      <c r="M45" s="99">
        <f t="shared" ref="M45" si="51">IF(E43&lt;&gt;"",1,0)</f>
        <v>1</v>
      </c>
      <c r="N45">
        <f t="shared" si="1"/>
        <v>1</v>
      </c>
      <c r="O45">
        <f t="shared" si="6"/>
        <v>5</v>
      </c>
      <c r="P45" s="127"/>
      <c r="Q45" s="127"/>
    </row>
    <row r="46" spans="1:17">
      <c r="A46" s="140"/>
      <c r="B46" s="97" t="s">
        <v>63</v>
      </c>
      <c r="C46" s="97" t="s">
        <v>63</v>
      </c>
      <c r="D46" s="96" t="s">
        <v>63</v>
      </c>
      <c r="E46" s="142"/>
      <c r="F46" s="97" t="s">
        <v>63</v>
      </c>
      <c r="G46" s="144"/>
      <c r="J46">
        <f t="shared" si="42"/>
        <v>1</v>
      </c>
      <c r="K46">
        <f t="shared" si="42"/>
        <v>1</v>
      </c>
      <c r="L46">
        <f t="shared" si="42"/>
        <v>1</v>
      </c>
      <c r="M46" s="99">
        <f t="shared" ref="M46" si="52">IF(E43&lt;&gt;"",1,0)</f>
        <v>1</v>
      </c>
      <c r="N46">
        <f t="shared" si="1"/>
        <v>1</v>
      </c>
      <c r="O46">
        <f t="shared" si="6"/>
        <v>5</v>
      </c>
      <c r="P46" s="127"/>
      <c r="Q46" s="127"/>
    </row>
    <row r="47" spans="1:17" ht="15" thickBot="1">
      <c r="A47" s="133"/>
      <c r="B47" s="98" t="s">
        <v>63</v>
      </c>
      <c r="C47" s="98" t="s">
        <v>63</v>
      </c>
      <c r="D47" s="98" t="s">
        <v>63</v>
      </c>
      <c r="E47" s="143"/>
      <c r="F47" s="98" t="s">
        <v>63</v>
      </c>
      <c r="G47" s="135"/>
      <c r="J47">
        <f t="shared" si="42"/>
        <v>1</v>
      </c>
      <c r="K47">
        <f t="shared" si="42"/>
        <v>1</v>
      </c>
      <c r="L47">
        <f t="shared" si="42"/>
        <v>1</v>
      </c>
      <c r="M47" s="99">
        <f t="shared" ref="M47" si="53">IF(E43&lt;&gt;"",1,0)</f>
        <v>1</v>
      </c>
      <c r="N47">
        <f t="shared" si="1"/>
        <v>1</v>
      </c>
      <c r="O47">
        <f t="shared" si="6"/>
        <v>5</v>
      </c>
      <c r="P47" s="127"/>
      <c r="Q47" s="127"/>
    </row>
    <row r="48" spans="1:17">
      <c r="A48" s="132">
        <v>9</v>
      </c>
      <c r="B48" s="94" t="s">
        <v>63</v>
      </c>
      <c r="C48" s="94" t="s">
        <v>63</v>
      </c>
      <c r="D48" s="64" t="s">
        <v>63</v>
      </c>
      <c r="E48" s="141" t="s">
        <v>63</v>
      </c>
      <c r="F48" s="94" t="s">
        <v>63</v>
      </c>
      <c r="G48" s="134" t="str">
        <f t="shared" ref="G48" si="54">IF(AND(P48&gt;0,P48&lt;&gt;25),"Inkorrekte Eingabe",IF(P48&lt;&gt;0,"Korrekte Eingabe",""))</f>
        <v>Korrekte Eingabe</v>
      </c>
      <c r="J48">
        <f t="shared" si="42"/>
        <v>1</v>
      </c>
      <c r="K48">
        <f t="shared" si="42"/>
        <v>1</v>
      </c>
      <c r="L48">
        <f t="shared" si="42"/>
        <v>1</v>
      </c>
      <c r="M48" s="99">
        <f t="shared" si="42"/>
        <v>1</v>
      </c>
      <c r="N48">
        <f t="shared" si="1"/>
        <v>1</v>
      </c>
      <c r="O48">
        <f t="shared" si="6"/>
        <v>5</v>
      </c>
      <c r="P48" s="127">
        <f t="shared" si="43"/>
        <v>25</v>
      </c>
      <c r="Q48" s="127">
        <f t="shared" si="44"/>
        <v>0</v>
      </c>
    </row>
    <row r="49" spans="1:17">
      <c r="A49" s="140"/>
      <c r="B49" s="97" t="s">
        <v>63</v>
      </c>
      <c r="C49" s="97" t="s">
        <v>63</v>
      </c>
      <c r="D49" s="96" t="s">
        <v>63</v>
      </c>
      <c r="E49" s="142"/>
      <c r="F49" s="97" t="s">
        <v>63</v>
      </c>
      <c r="G49" s="144"/>
      <c r="J49">
        <f t="shared" si="42"/>
        <v>1</v>
      </c>
      <c r="K49">
        <f t="shared" si="42"/>
        <v>1</v>
      </c>
      <c r="L49">
        <f t="shared" si="42"/>
        <v>1</v>
      </c>
      <c r="M49" s="99">
        <f t="shared" ref="M49" si="55">IF(E48&lt;&gt;"",1,0)</f>
        <v>1</v>
      </c>
      <c r="N49">
        <f t="shared" si="1"/>
        <v>1</v>
      </c>
      <c r="O49">
        <f t="shared" si="6"/>
        <v>5</v>
      </c>
      <c r="P49" s="127"/>
      <c r="Q49" s="127"/>
    </row>
    <row r="50" spans="1:17">
      <c r="A50" s="140"/>
      <c r="B50" s="97" t="s">
        <v>115</v>
      </c>
      <c r="C50" s="97" t="s">
        <v>115</v>
      </c>
      <c r="D50" s="96" t="s">
        <v>115</v>
      </c>
      <c r="E50" s="142"/>
      <c r="F50" s="97" t="s">
        <v>115</v>
      </c>
      <c r="G50" s="144"/>
      <c r="J50">
        <f t="shared" si="42"/>
        <v>1</v>
      </c>
      <c r="K50">
        <f t="shared" si="42"/>
        <v>1</v>
      </c>
      <c r="L50">
        <f t="shared" si="42"/>
        <v>1</v>
      </c>
      <c r="M50" s="99">
        <f t="shared" ref="M50" si="56">IF(E48&lt;&gt;"",1,0)</f>
        <v>1</v>
      </c>
      <c r="N50">
        <f t="shared" si="1"/>
        <v>1</v>
      </c>
      <c r="O50">
        <f t="shared" si="6"/>
        <v>5</v>
      </c>
      <c r="P50" s="127"/>
      <c r="Q50" s="127"/>
    </row>
    <row r="51" spans="1:17">
      <c r="A51" s="140"/>
      <c r="B51" s="97" t="s">
        <v>63</v>
      </c>
      <c r="C51" s="97" t="s">
        <v>63</v>
      </c>
      <c r="D51" s="96" t="s">
        <v>63</v>
      </c>
      <c r="E51" s="142"/>
      <c r="F51" s="97" t="s">
        <v>63</v>
      </c>
      <c r="G51" s="144"/>
      <c r="J51">
        <f t="shared" si="42"/>
        <v>1</v>
      </c>
      <c r="K51">
        <f t="shared" si="42"/>
        <v>1</v>
      </c>
      <c r="L51">
        <f t="shared" si="42"/>
        <v>1</v>
      </c>
      <c r="M51" s="99">
        <f t="shared" ref="M51" si="57">IF(E48&lt;&gt;"",1,0)</f>
        <v>1</v>
      </c>
      <c r="N51">
        <f t="shared" si="1"/>
        <v>1</v>
      </c>
      <c r="O51">
        <f t="shared" si="6"/>
        <v>5</v>
      </c>
      <c r="P51" s="127"/>
      <c r="Q51" s="127"/>
    </row>
    <row r="52" spans="1:17" ht="15" thickBot="1">
      <c r="A52" s="133"/>
      <c r="B52" s="98" t="s">
        <v>63</v>
      </c>
      <c r="C52" s="98" t="s">
        <v>63</v>
      </c>
      <c r="D52" s="98" t="s">
        <v>63</v>
      </c>
      <c r="E52" s="143"/>
      <c r="F52" s="98" t="s">
        <v>63</v>
      </c>
      <c r="G52" s="135"/>
      <c r="J52">
        <f t="shared" si="42"/>
        <v>1</v>
      </c>
      <c r="K52">
        <f t="shared" si="42"/>
        <v>1</v>
      </c>
      <c r="L52">
        <f t="shared" si="42"/>
        <v>1</v>
      </c>
      <c r="M52" s="99">
        <f t="shared" ref="M52" si="58">IF(E48&lt;&gt;"",1,0)</f>
        <v>1</v>
      </c>
      <c r="N52">
        <f t="shared" si="1"/>
        <v>1</v>
      </c>
      <c r="O52">
        <f t="shared" si="6"/>
        <v>5</v>
      </c>
      <c r="P52" s="127"/>
      <c r="Q52" s="127"/>
    </row>
    <row r="53" spans="1:17">
      <c r="A53" s="132">
        <v>10</v>
      </c>
      <c r="B53" s="94" t="s">
        <v>63</v>
      </c>
      <c r="C53" s="94" t="s">
        <v>63</v>
      </c>
      <c r="D53" s="64" t="s">
        <v>63</v>
      </c>
      <c r="E53" s="141" t="s">
        <v>63</v>
      </c>
      <c r="F53" s="94" t="s">
        <v>63</v>
      </c>
      <c r="G53" s="134" t="str">
        <f t="shared" ref="G53" si="59">IF(AND(P53&gt;0,P53&lt;&gt;25),"Inkorrekte Eingabe",IF(P53&lt;&gt;0,"Korrekte Eingabe",""))</f>
        <v>Korrekte Eingabe</v>
      </c>
      <c r="J53">
        <f t="shared" si="42"/>
        <v>1</v>
      </c>
      <c r="K53">
        <f t="shared" si="42"/>
        <v>1</v>
      </c>
      <c r="L53">
        <f t="shared" si="42"/>
        <v>1</v>
      </c>
      <c r="M53" s="99">
        <f t="shared" si="42"/>
        <v>1</v>
      </c>
      <c r="N53">
        <f t="shared" si="1"/>
        <v>1</v>
      </c>
      <c r="O53">
        <f t="shared" si="6"/>
        <v>5</v>
      </c>
      <c r="P53" s="127">
        <f t="shared" si="43"/>
        <v>25</v>
      </c>
      <c r="Q53" s="127">
        <f t="shared" si="44"/>
        <v>0</v>
      </c>
    </row>
    <row r="54" spans="1:17">
      <c r="A54" s="140"/>
      <c r="B54" s="97" t="s">
        <v>63</v>
      </c>
      <c r="C54" s="97" t="s">
        <v>63</v>
      </c>
      <c r="D54" s="96" t="s">
        <v>63</v>
      </c>
      <c r="E54" s="142"/>
      <c r="F54" s="97" t="s">
        <v>63</v>
      </c>
      <c r="G54" s="144"/>
      <c r="J54">
        <f t="shared" si="42"/>
        <v>1</v>
      </c>
      <c r="K54">
        <f t="shared" si="42"/>
        <v>1</v>
      </c>
      <c r="L54">
        <f t="shared" si="42"/>
        <v>1</v>
      </c>
      <c r="M54" s="99">
        <f t="shared" ref="M54" si="60">IF(E53&lt;&gt;"",1,0)</f>
        <v>1</v>
      </c>
      <c r="N54">
        <f t="shared" si="1"/>
        <v>1</v>
      </c>
      <c r="O54">
        <f t="shared" si="6"/>
        <v>5</v>
      </c>
      <c r="P54" s="127"/>
      <c r="Q54" s="127"/>
    </row>
    <row r="55" spans="1:17">
      <c r="A55" s="140"/>
      <c r="B55" s="97" t="s">
        <v>115</v>
      </c>
      <c r="C55" s="97" t="s">
        <v>115</v>
      </c>
      <c r="D55" s="96" t="s">
        <v>115</v>
      </c>
      <c r="E55" s="142"/>
      <c r="F55" s="97" t="s">
        <v>115</v>
      </c>
      <c r="G55" s="144"/>
      <c r="J55">
        <f t="shared" si="42"/>
        <v>1</v>
      </c>
      <c r="K55">
        <f t="shared" si="42"/>
        <v>1</v>
      </c>
      <c r="L55">
        <f t="shared" si="42"/>
        <v>1</v>
      </c>
      <c r="M55" s="99">
        <f t="shared" ref="M55" si="61">IF(E53&lt;&gt;"",1,0)</f>
        <v>1</v>
      </c>
      <c r="N55">
        <f t="shared" si="1"/>
        <v>1</v>
      </c>
      <c r="O55">
        <f t="shared" si="6"/>
        <v>5</v>
      </c>
      <c r="P55" s="127"/>
      <c r="Q55" s="127"/>
    </row>
    <row r="56" spans="1:17">
      <c r="A56" s="140"/>
      <c r="B56" s="97" t="s">
        <v>63</v>
      </c>
      <c r="C56" s="97" t="s">
        <v>63</v>
      </c>
      <c r="D56" s="96" t="s">
        <v>63</v>
      </c>
      <c r="E56" s="142"/>
      <c r="F56" s="97" t="s">
        <v>63</v>
      </c>
      <c r="G56" s="144"/>
      <c r="J56">
        <f t="shared" si="42"/>
        <v>1</v>
      </c>
      <c r="K56">
        <f t="shared" si="42"/>
        <v>1</v>
      </c>
      <c r="L56">
        <f t="shared" si="42"/>
        <v>1</v>
      </c>
      <c r="M56" s="99">
        <f t="shared" ref="M56" si="62">IF(E53&lt;&gt;"",1,0)</f>
        <v>1</v>
      </c>
      <c r="N56">
        <f t="shared" si="1"/>
        <v>1</v>
      </c>
      <c r="O56">
        <f t="shared" si="6"/>
        <v>5</v>
      </c>
      <c r="P56" s="127"/>
      <c r="Q56" s="127"/>
    </row>
    <row r="57" spans="1:17" ht="15" thickBot="1">
      <c r="A57" s="133"/>
      <c r="B57" s="98" t="s">
        <v>63</v>
      </c>
      <c r="C57" s="98" t="s">
        <v>63</v>
      </c>
      <c r="D57" s="98" t="s">
        <v>63</v>
      </c>
      <c r="E57" s="143"/>
      <c r="F57" s="98" t="s">
        <v>63</v>
      </c>
      <c r="G57" s="135"/>
      <c r="J57">
        <f t="shared" si="42"/>
        <v>1</v>
      </c>
      <c r="K57">
        <f t="shared" si="42"/>
        <v>1</v>
      </c>
      <c r="L57">
        <f t="shared" si="42"/>
        <v>1</v>
      </c>
      <c r="M57" s="99">
        <f t="shared" ref="M57" si="63">IF(E53&lt;&gt;"",1,0)</f>
        <v>1</v>
      </c>
      <c r="N57">
        <f t="shared" si="1"/>
        <v>1</v>
      </c>
      <c r="O57">
        <f t="shared" si="6"/>
        <v>5</v>
      </c>
      <c r="P57" s="127"/>
      <c r="Q57" s="127"/>
    </row>
  </sheetData>
  <mergeCells count="51">
    <mergeCell ref="Q8:Q12"/>
    <mergeCell ref="C5:D5"/>
    <mergeCell ref="A8:A12"/>
    <mergeCell ref="E8:E12"/>
    <mergeCell ref="G8:G12"/>
    <mergeCell ref="P8:P12"/>
    <mergeCell ref="A18:A22"/>
    <mergeCell ref="E18:E22"/>
    <mergeCell ref="G18:G22"/>
    <mergeCell ref="P18:P22"/>
    <mergeCell ref="Q18:Q22"/>
    <mergeCell ref="A13:A17"/>
    <mergeCell ref="E13:E17"/>
    <mergeCell ref="G13:G17"/>
    <mergeCell ref="P13:P17"/>
    <mergeCell ref="Q13:Q17"/>
    <mergeCell ref="A28:A32"/>
    <mergeCell ref="E28:E32"/>
    <mergeCell ref="G28:G32"/>
    <mergeCell ref="P28:P32"/>
    <mergeCell ref="Q28:Q32"/>
    <mergeCell ref="A23:A27"/>
    <mergeCell ref="E23:E27"/>
    <mergeCell ref="G23:G27"/>
    <mergeCell ref="P23:P27"/>
    <mergeCell ref="Q23:Q27"/>
    <mergeCell ref="A38:A42"/>
    <mergeCell ref="E38:E42"/>
    <mergeCell ref="G38:G42"/>
    <mergeCell ref="P38:P42"/>
    <mergeCell ref="Q38:Q42"/>
    <mergeCell ref="A33:A37"/>
    <mergeCell ref="E33:E37"/>
    <mergeCell ref="G33:G37"/>
    <mergeCell ref="P33:P37"/>
    <mergeCell ref="Q33:Q37"/>
    <mergeCell ref="A48:A52"/>
    <mergeCell ref="E48:E52"/>
    <mergeCell ref="G48:G52"/>
    <mergeCell ref="P48:P52"/>
    <mergeCell ref="Q48:Q52"/>
    <mergeCell ref="A43:A47"/>
    <mergeCell ref="E43:E47"/>
    <mergeCell ref="G43:G47"/>
    <mergeCell ref="P43:P47"/>
    <mergeCell ref="Q43:Q47"/>
    <mergeCell ref="A53:A57"/>
    <mergeCell ref="E53:E57"/>
    <mergeCell ref="G53:G57"/>
    <mergeCell ref="P53:P57"/>
    <mergeCell ref="Q53:Q57"/>
  </mergeCells>
  <conditionalFormatting sqref="G8:G11 G13:G16 G18:G21 G23:G26 G28:G31 G33:G36 G38:G41 G43:G46 G48:G51 G53:G56">
    <cfRule type="expression" dxfId="37" priority="2">
      <formula>P8=25</formula>
    </cfRule>
  </conditionalFormatting>
  <conditionalFormatting sqref="G8:G57">
    <cfRule type="expression" dxfId="36" priority="1">
      <formula>AND(P8&lt;&gt;25,P8&lt;&gt;0)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S57"/>
  <sheetViews>
    <sheetView topLeftCell="A21" workbookViewId="0">
      <selection activeCell="B8" sqref="B8:B57"/>
    </sheetView>
  </sheetViews>
  <sheetFormatPr baseColWidth="10" defaultRowHeight="14"/>
  <cols>
    <col min="2" max="2" width="6.6640625" bestFit="1" customWidth="1"/>
    <col min="3" max="4" width="25.6640625" customWidth="1"/>
    <col min="5" max="5" width="20.5" customWidth="1"/>
    <col min="6" max="7" width="25.6640625" customWidth="1"/>
    <col min="8" max="8" width="26.83203125" customWidth="1"/>
    <col min="9" max="9" width="4" customWidth="1"/>
    <col min="10" max="10" width="1.1640625" hidden="1" customWidth="1"/>
    <col min="11" max="16" width="2" bestFit="1" customWidth="1"/>
    <col min="17" max="17" width="3" bestFit="1" customWidth="1"/>
    <col min="18" max="19" width="2" bestFit="1" customWidth="1"/>
  </cols>
  <sheetData>
    <row r="1" spans="1:19" ht="15" thickBot="1"/>
    <row r="2" spans="1:19" ht="18" customHeight="1">
      <c r="A2" s="91"/>
      <c r="B2" s="101"/>
      <c r="C2" s="27" t="s">
        <v>59</v>
      </c>
      <c r="D2" s="22">
        <v>31</v>
      </c>
      <c r="E2" s="22"/>
      <c r="F2" s="22"/>
      <c r="G2" s="61" t="s">
        <v>109</v>
      </c>
    </row>
    <row r="3" spans="1:19" ht="18" customHeight="1" thickBot="1">
      <c r="A3" s="91"/>
      <c r="B3" s="101"/>
      <c r="C3" s="28" t="s">
        <v>60</v>
      </c>
      <c r="D3" s="23" t="str">
        <f>VLOOKUP(D2,Help!$A$2:$G$50,3,FALSE)</f>
        <v>JM-B Anfänger C 4x+</v>
      </c>
      <c r="E3" s="23"/>
      <c r="F3" s="23"/>
      <c r="G3" s="62" t="s">
        <v>108</v>
      </c>
    </row>
    <row r="4" spans="1:19" ht="15" thickBot="1">
      <c r="C4" s="7"/>
      <c r="D4" s="90"/>
    </row>
    <row r="5" spans="1:19" ht="18" customHeight="1" thickBot="1">
      <c r="C5" s="24" t="s">
        <v>62</v>
      </c>
      <c r="D5" s="138" t="str">
        <f>Vereinsdaten!D4</f>
        <v>1.WRC Lia</v>
      </c>
      <c r="E5" s="138"/>
      <c r="F5" s="25" t="s">
        <v>64</v>
      </c>
      <c r="G5" s="26">
        <f>COUNTIF(Q8:Q70,25)</f>
        <v>7</v>
      </c>
      <c r="H5" s="60" t="str">
        <f>IF(COUNTIF(R8:R57,1),CONCATENATE("(",COUNTIF(R8:R57,1),")"," inkorrekte Eingabe(n)"),"")</f>
        <v/>
      </c>
    </row>
    <row r="6" spans="1:19" ht="15" thickBot="1"/>
    <row r="7" spans="1:19" ht="15" thickBot="1">
      <c r="A7" s="29" t="s">
        <v>61</v>
      </c>
      <c r="B7" s="107"/>
      <c r="C7" s="30" t="s">
        <v>54</v>
      </c>
      <c r="D7" s="30" t="s">
        <v>55</v>
      </c>
      <c r="E7" s="30" t="s">
        <v>56</v>
      </c>
      <c r="F7" s="30" t="s">
        <v>58</v>
      </c>
      <c r="G7" s="30" t="s">
        <v>57</v>
      </c>
      <c r="H7" s="31" t="s">
        <v>75</v>
      </c>
    </row>
    <row r="8" spans="1:19">
      <c r="A8" s="132">
        <v>1</v>
      </c>
      <c r="B8" s="108" t="s">
        <v>2</v>
      </c>
      <c r="C8" s="94" t="s">
        <v>63</v>
      </c>
      <c r="D8" s="94" t="s">
        <v>63</v>
      </c>
      <c r="E8" s="64" t="s">
        <v>63</v>
      </c>
      <c r="F8" s="141" t="s">
        <v>63</v>
      </c>
      <c r="G8" s="94" t="s">
        <v>63</v>
      </c>
      <c r="H8" s="134" t="str">
        <f>IF(AND(Q8&gt;0,Q8&lt;&gt;25),"Inkorrekte Eingabe",IF(Q8&lt;&gt;0,"Korrekte Eingabe",""))</f>
        <v>Korrekte Eingabe</v>
      </c>
      <c r="K8">
        <f>IF(C8&lt;&gt;"",1,0)</f>
        <v>1</v>
      </c>
      <c r="L8">
        <f t="shared" ref="L8:N23" si="0">IF(D8&lt;&gt;"",1,0)</f>
        <v>1</v>
      </c>
      <c r="M8">
        <f t="shared" si="0"/>
        <v>1</v>
      </c>
      <c r="N8" s="99">
        <f>IF(F8&lt;&gt;"",1,0)</f>
        <v>1</v>
      </c>
      <c r="O8">
        <f t="shared" ref="O8:O57" si="1">IF(G8&lt;&gt;"",1,0)</f>
        <v>1</v>
      </c>
      <c r="P8">
        <f>COUNTIF(K8:O8,1)</f>
        <v>5</v>
      </c>
      <c r="Q8" s="127">
        <f>SUM(P8:P12)</f>
        <v>25</v>
      </c>
      <c r="R8" s="127">
        <f>IF(AND(Q8&gt;0,Q8&lt;&gt;25),1,IF(Q8=0,2,0))</f>
        <v>0</v>
      </c>
      <c r="S8">
        <f>COUNTIF(R8:R57,1)</f>
        <v>0</v>
      </c>
    </row>
    <row r="9" spans="1:19">
      <c r="A9" s="140"/>
      <c r="B9" s="109">
        <v>2</v>
      </c>
      <c r="C9" s="97" t="s">
        <v>63</v>
      </c>
      <c r="D9" s="97" t="s">
        <v>63</v>
      </c>
      <c r="E9" s="96" t="s">
        <v>63</v>
      </c>
      <c r="F9" s="142"/>
      <c r="G9" s="97" t="s">
        <v>63</v>
      </c>
      <c r="H9" s="144"/>
      <c r="K9">
        <f t="shared" ref="K9:K11" si="2">IF(C9&lt;&gt;"",1,0)</f>
        <v>1</v>
      </c>
      <c r="L9">
        <f t="shared" si="0"/>
        <v>1</v>
      </c>
      <c r="M9">
        <f t="shared" si="0"/>
        <v>1</v>
      </c>
      <c r="N9" s="99">
        <f>IF(F8&lt;&gt;"",1,0)</f>
        <v>1</v>
      </c>
      <c r="O9">
        <f t="shared" si="1"/>
        <v>1</v>
      </c>
      <c r="P9">
        <f t="shared" ref="P9:P11" si="3">COUNTIF(K9:O9,1)</f>
        <v>5</v>
      </c>
      <c r="Q9" s="127"/>
      <c r="R9" s="127"/>
    </row>
    <row r="10" spans="1:19">
      <c r="A10" s="140"/>
      <c r="B10" s="109">
        <v>3</v>
      </c>
      <c r="C10" s="97" t="s">
        <v>115</v>
      </c>
      <c r="D10" s="97" t="s">
        <v>115</v>
      </c>
      <c r="E10" s="96" t="s">
        <v>115</v>
      </c>
      <c r="F10" s="142"/>
      <c r="G10" s="97" t="s">
        <v>115</v>
      </c>
      <c r="H10" s="144"/>
      <c r="K10">
        <f t="shared" si="2"/>
        <v>1</v>
      </c>
      <c r="L10">
        <f t="shared" si="0"/>
        <v>1</v>
      </c>
      <c r="M10">
        <f t="shared" si="0"/>
        <v>1</v>
      </c>
      <c r="N10" s="99">
        <f>IF(F8&lt;&gt;"",1,0)</f>
        <v>1</v>
      </c>
      <c r="O10">
        <f t="shared" si="1"/>
        <v>1</v>
      </c>
      <c r="P10">
        <f t="shared" si="3"/>
        <v>5</v>
      </c>
      <c r="Q10" s="127"/>
      <c r="R10" s="127"/>
    </row>
    <row r="11" spans="1:19">
      <c r="A11" s="140"/>
      <c r="B11" s="109" t="s">
        <v>1</v>
      </c>
      <c r="C11" s="97" t="s">
        <v>63</v>
      </c>
      <c r="D11" s="97" t="s">
        <v>63</v>
      </c>
      <c r="E11" s="96" t="s">
        <v>63</v>
      </c>
      <c r="F11" s="142"/>
      <c r="G11" s="97" t="s">
        <v>63</v>
      </c>
      <c r="H11" s="144"/>
      <c r="K11">
        <f t="shared" si="2"/>
        <v>1</v>
      </c>
      <c r="L11">
        <f t="shared" si="0"/>
        <v>1</v>
      </c>
      <c r="M11">
        <f t="shared" si="0"/>
        <v>1</v>
      </c>
      <c r="N11" s="99">
        <f>IF(F8&lt;&gt;"",1,0)</f>
        <v>1</v>
      </c>
      <c r="O11">
        <f t="shared" si="1"/>
        <v>1</v>
      </c>
      <c r="P11">
        <f t="shared" si="3"/>
        <v>5</v>
      </c>
      <c r="Q11" s="127"/>
      <c r="R11" s="127"/>
    </row>
    <row r="12" spans="1:19" ht="15" thickBot="1">
      <c r="A12" s="133"/>
      <c r="B12" s="110" t="s">
        <v>3</v>
      </c>
      <c r="C12" s="98" t="s">
        <v>63</v>
      </c>
      <c r="D12" s="98" t="s">
        <v>63</v>
      </c>
      <c r="E12" s="98" t="s">
        <v>63</v>
      </c>
      <c r="F12" s="143"/>
      <c r="G12" s="98" t="s">
        <v>63</v>
      </c>
      <c r="H12" s="135"/>
      <c r="K12">
        <f>IF(C12&lt;&gt;"",1,0)</f>
        <v>1</v>
      </c>
      <c r="L12">
        <f t="shared" si="0"/>
        <v>1</v>
      </c>
      <c r="M12">
        <f t="shared" si="0"/>
        <v>1</v>
      </c>
      <c r="N12" s="99">
        <f>IF(F8&lt;&gt;"",1,0)</f>
        <v>1</v>
      </c>
      <c r="O12">
        <f t="shared" si="1"/>
        <v>1</v>
      </c>
      <c r="P12">
        <f>COUNTIF(K12:O12,1)</f>
        <v>5</v>
      </c>
      <c r="Q12" s="127"/>
      <c r="R12" s="127"/>
    </row>
    <row r="13" spans="1:19">
      <c r="A13" s="132">
        <v>2</v>
      </c>
      <c r="B13" s="108" t="s">
        <v>2</v>
      </c>
      <c r="C13" s="94"/>
      <c r="D13" s="94"/>
      <c r="E13" s="64"/>
      <c r="F13" s="141"/>
      <c r="G13" s="94"/>
      <c r="H13" s="134" t="str">
        <f t="shared" ref="H13" si="4">IF(AND(Q13&gt;0,Q13&lt;&gt;25),"Inkorrekte Eingabe",IF(Q13&lt;&gt;0,"Korrekte Eingabe",""))</f>
        <v/>
      </c>
      <c r="K13">
        <f t="shared" ref="K13:N37" si="5">IF(C13&lt;&gt;"",1,0)</f>
        <v>0</v>
      </c>
      <c r="L13">
        <f t="shared" si="0"/>
        <v>0</v>
      </c>
      <c r="M13">
        <f t="shared" si="0"/>
        <v>0</v>
      </c>
      <c r="N13" s="99">
        <f t="shared" si="0"/>
        <v>0</v>
      </c>
      <c r="O13">
        <f t="shared" si="1"/>
        <v>0</v>
      </c>
      <c r="P13">
        <f t="shared" ref="P13:P57" si="6">COUNTIF(K13:O13,1)</f>
        <v>0</v>
      </c>
      <c r="Q13" s="127">
        <f t="shared" ref="Q13" si="7">SUM(P13:P17)</f>
        <v>0</v>
      </c>
      <c r="R13" s="127">
        <f t="shared" ref="R13" si="8">IF(AND(Q13&gt;0,Q13&lt;&gt;25),1,IF(Q13=0,2,0))</f>
        <v>2</v>
      </c>
    </row>
    <row r="14" spans="1:19">
      <c r="A14" s="140"/>
      <c r="B14" s="109">
        <v>2</v>
      </c>
      <c r="C14" s="97"/>
      <c r="D14" s="97"/>
      <c r="E14" s="96"/>
      <c r="F14" s="142"/>
      <c r="G14" s="97"/>
      <c r="H14" s="144"/>
      <c r="K14">
        <f t="shared" si="5"/>
        <v>0</v>
      </c>
      <c r="L14">
        <f t="shared" si="0"/>
        <v>0</v>
      </c>
      <c r="M14">
        <f t="shared" si="0"/>
        <v>0</v>
      </c>
      <c r="N14" s="99">
        <f t="shared" ref="N14" si="9">IF(F13&lt;&gt;"",1,0)</f>
        <v>0</v>
      </c>
      <c r="O14">
        <f t="shared" si="1"/>
        <v>0</v>
      </c>
      <c r="P14">
        <f t="shared" si="6"/>
        <v>0</v>
      </c>
      <c r="Q14" s="127"/>
      <c r="R14" s="127"/>
    </row>
    <row r="15" spans="1:19">
      <c r="A15" s="140"/>
      <c r="B15" s="109">
        <v>3</v>
      </c>
      <c r="C15" s="97"/>
      <c r="D15" s="97"/>
      <c r="E15" s="96"/>
      <c r="F15" s="142"/>
      <c r="G15" s="97"/>
      <c r="H15" s="144"/>
      <c r="K15">
        <f t="shared" si="5"/>
        <v>0</v>
      </c>
      <c r="L15">
        <f t="shared" si="0"/>
        <v>0</v>
      </c>
      <c r="M15">
        <f t="shared" si="0"/>
        <v>0</v>
      </c>
      <c r="N15" s="99">
        <f t="shared" ref="N15" si="10">IF(F13&lt;&gt;"",1,0)</f>
        <v>0</v>
      </c>
      <c r="O15">
        <f t="shared" si="1"/>
        <v>0</v>
      </c>
      <c r="P15">
        <f t="shared" si="6"/>
        <v>0</v>
      </c>
      <c r="Q15" s="127"/>
      <c r="R15" s="127"/>
    </row>
    <row r="16" spans="1:19">
      <c r="A16" s="140"/>
      <c r="B16" s="109" t="s">
        <v>1</v>
      </c>
      <c r="C16" s="97"/>
      <c r="D16" s="97"/>
      <c r="E16" s="96"/>
      <c r="F16" s="142"/>
      <c r="G16" s="97"/>
      <c r="H16" s="144"/>
      <c r="K16">
        <f t="shared" si="5"/>
        <v>0</v>
      </c>
      <c r="L16">
        <f t="shared" si="0"/>
        <v>0</v>
      </c>
      <c r="M16">
        <f t="shared" si="0"/>
        <v>0</v>
      </c>
      <c r="N16" s="99">
        <f t="shared" ref="N16" si="11">IF(F13&lt;&gt;"",1,0)</f>
        <v>0</v>
      </c>
      <c r="O16">
        <f t="shared" si="1"/>
        <v>0</v>
      </c>
      <c r="P16">
        <f t="shared" si="6"/>
        <v>0</v>
      </c>
      <c r="Q16" s="127"/>
      <c r="R16" s="127"/>
    </row>
    <row r="17" spans="1:18" ht="15" thickBot="1">
      <c r="A17" s="133"/>
      <c r="B17" s="110" t="s">
        <v>3</v>
      </c>
      <c r="C17" s="98"/>
      <c r="D17" s="98"/>
      <c r="E17" s="98"/>
      <c r="F17" s="143"/>
      <c r="G17" s="98"/>
      <c r="H17" s="135"/>
      <c r="K17">
        <f t="shared" si="5"/>
        <v>0</v>
      </c>
      <c r="L17">
        <f t="shared" si="0"/>
        <v>0</v>
      </c>
      <c r="M17">
        <f t="shared" si="0"/>
        <v>0</v>
      </c>
      <c r="N17" s="99">
        <f t="shared" ref="N17" si="12">IF(F13&lt;&gt;"",1,0)</f>
        <v>0</v>
      </c>
      <c r="O17">
        <f t="shared" si="1"/>
        <v>0</v>
      </c>
      <c r="P17">
        <f t="shared" si="6"/>
        <v>0</v>
      </c>
      <c r="Q17" s="127"/>
      <c r="R17" s="127"/>
    </row>
    <row r="18" spans="1:18">
      <c r="A18" s="132">
        <v>3</v>
      </c>
      <c r="B18" s="108" t="s">
        <v>2</v>
      </c>
      <c r="C18" s="94"/>
      <c r="D18" s="94"/>
      <c r="E18" s="64"/>
      <c r="F18" s="141"/>
      <c r="G18" s="94"/>
      <c r="H18" s="134" t="str">
        <f t="shared" ref="H18" si="13">IF(AND(Q18&gt;0,Q18&lt;&gt;25),"Inkorrekte Eingabe",IF(Q18&lt;&gt;0,"Korrekte Eingabe",""))</f>
        <v/>
      </c>
      <c r="K18">
        <f t="shared" si="5"/>
        <v>0</v>
      </c>
      <c r="L18">
        <f t="shared" si="0"/>
        <v>0</v>
      </c>
      <c r="M18">
        <f t="shared" si="0"/>
        <v>0</v>
      </c>
      <c r="N18" s="99">
        <f t="shared" si="0"/>
        <v>0</v>
      </c>
      <c r="O18">
        <f t="shared" si="1"/>
        <v>0</v>
      </c>
      <c r="P18">
        <f t="shared" si="6"/>
        <v>0</v>
      </c>
      <c r="Q18" s="127">
        <f t="shared" ref="Q18" si="14">SUM(P18:P22)</f>
        <v>0</v>
      </c>
      <c r="R18" s="127">
        <f t="shared" ref="R18" si="15">IF(AND(Q18&gt;0,Q18&lt;&gt;25),1,IF(Q18=0,2,0))</f>
        <v>2</v>
      </c>
    </row>
    <row r="19" spans="1:18">
      <c r="A19" s="140"/>
      <c r="B19" s="109">
        <v>2</v>
      </c>
      <c r="C19" s="97"/>
      <c r="D19" s="97"/>
      <c r="E19" s="96"/>
      <c r="F19" s="142"/>
      <c r="G19" s="97"/>
      <c r="H19" s="144"/>
      <c r="K19">
        <f t="shared" si="5"/>
        <v>0</v>
      </c>
      <c r="L19">
        <f t="shared" si="0"/>
        <v>0</v>
      </c>
      <c r="M19">
        <f t="shared" si="0"/>
        <v>0</v>
      </c>
      <c r="N19" s="99">
        <f t="shared" ref="N19" si="16">IF(F18&lt;&gt;"",1,0)</f>
        <v>0</v>
      </c>
      <c r="O19">
        <f t="shared" si="1"/>
        <v>0</v>
      </c>
      <c r="P19">
        <f t="shared" si="6"/>
        <v>0</v>
      </c>
      <c r="Q19" s="127"/>
      <c r="R19" s="127"/>
    </row>
    <row r="20" spans="1:18">
      <c r="A20" s="140"/>
      <c r="B20" s="109">
        <v>3</v>
      </c>
      <c r="C20" s="97"/>
      <c r="D20" s="97"/>
      <c r="E20" s="96"/>
      <c r="F20" s="142"/>
      <c r="G20" s="97"/>
      <c r="H20" s="144"/>
      <c r="K20">
        <f t="shared" si="5"/>
        <v>0</v>
      </c>
      <c r="L20">
        <f t="shared" si="0"/>
        <v>0</v>
      </c>
      <c r="M20">
        <f t="shared" si="0"/>
        <v>0</v>
      </c>
      <c r="N20" s="99">
        <f t="shared" ref="N20" si="17">IF(F18&lt;&gt;"",1,0)</f>
        <v>0</v>
      </c>
      <c r="O20">
        <f t="shared" si="1"/>
        <v>0</v>
      </c>
      <c r="P20">
        <f t="shared" si="6"/>
        <v>0</v>
      </c>
      <c r="Q20" s="127"/>
      <c r="R20" s="127"/>
    </row>
    <row r="21" spans="1:18">
      <c r="A21" s="140"/>
      <c r="B21" s="109" t="s">
        <v>1</v>
      </c>
      <c r="C21" s="97"/>
      <c r="D21" s="97"/>
      <c r="E21" s="96"/>
      <c r="F21" s="142"/>
      <c r="G21" s="97"/>
      <c r="H21" s="144"/>
      <c r="K21">
        <f t="shared" si="5"/>
        <v>0</v>
      </c>
      <c r="L21">
        <f t="shared" si="0"/>
        <v>0</v>
      </c>
      <c r="M21">
        <f t="shared" si="0"/>
        <v>0</v>
      </c>
      <c r="N21" s="99">
        <f t="shared" ref="N21" si="18">IF(F18&lt;&gt;"",1,0)</f>
        <v>0</v>
      </c>
      <c r="O21">
        <f t="shared" si="1"/>
        <v>0</v>
      </c>
      <c r="P21">
        <f t="shared" si="6"/>
        <v>0</v>
      </c>
      <c r="Q21" s="127"/>
      <c r="R21" s="127"/>
    </row>
    <row r="22" spans="1:18" ht="15" thickBot="1">
      <c r="A22" s="133"/>
      <c r="B22" s="110" t="s">
        <v>3</v>
      </c>
      <c r="C22" s="98"/>
      <c r="D22" s="98"/>
      <c r="E22" s="98"/>
      <c r="F22" s="143"/>
      <c r="G22" s="98"/>
      <c r="H22" s="135"/>
      <c r="K22">
        <f t="shared" si="5"/>
        <v>0</v>
      </c>
      <c r="L22">
        <f t="shared" si="0"/>
        <v>0</v>
      </c>
      <c r="M22">
        <f t="shared" si="0"/>
        <v>0</v>
      </c>
      <c r="N22" s="99">
        <f t="shared" ref="N22" si="19">IF(F18&lt;&gt;"",1,0)</f>
        <v>0</v>
      </c>
      <c r="O22">
        <f t="shared" si="1"/>
        <v>0</v>
      </c>
      <c r="P22">
        <f t="shared" si="6"/>
        <v>0</v>
      </c>
      <c r="Q22" s="127"/>
      <c r="R22" s="127"/>
    </row>
    <row r="23" spans="1:18">
      <c r="A23" s="132">
        <v>4</v>
      </c>
      <c r="B23" s="108" t="s">
        <v>2</v>
      </c>
      <c r="C23" s="94"/>
      <c r="D23" s="94"/>
      <c r="E23" s="64"/>
      <c r="F23" s="141"/>
      <c r="G23" s="94"/>
      <c r="H23" s="134" t="str">
        <f t="shared" ref="H23" si="20">IF(AND(Q23&gt;0,Q23&lt;&gt;25),"Inkorrekte Eingabe",IF(Q23&lt;&gt;0,"Korrekte Eingabe",""))</f>
        <v/>
      </c>
      <c r="K23">
        <f t="shared" si="5"/>
        <v>0</v>
      </c>
      <c r="L23">
        <f t="shared" si="0"/>
        <v>0</v>
      </c>
      <c r="M23">
        <f t="shared" si="0"/>
        <v>0</v>
      </c>
      <c r="N23" s="99">
        <f t="shared" si="0"/>
        <v>0</v>
      </c>
      <c r="O23">
        <f t="shared" si="1"/>
        <v>0</v>
      </c>
      <c r="P23">
        <f t="shared" si="6"/>
        <v>0</v>
      </c>
      <c r="Q23" s="127">
        <f t="shared" ref="Q23" si="21">SUM(P23:P27)</f>
        <v>0</v>
      </c>
      <c r="R23" s="127">
        <f t="shared" ref="R23" si="22">IF(AND(Q23&gt;0,Q23&lt;&gt;25),1,IF(Q23=0,2,0))</f>
        <v>2</v>
      </c>
    </row>
    <row r="24" spans="1:18">
      <c r="A24" s="140"/>
      <c r="B24" s="109">
        <v>2</v>
      </c>
      <c r="C24" s="97"/>
      <c r="D24" s="97"/>
      <c r="E24" s="96"/>
      <c r="F24" s="142"/>
      <c r="G24" s="97"/>
      <c r="H24" s="144"/>
      <c r="K24">
        <f t="shared" si="5"/>
        <v>0</v>
      </c>
      <c r="L24">
        <f t="shared" si="5"/>
        <v>0</v>
      </c>
      <c r="M24">
        <f t="shared" si="5"/>
        <v>0</v>
      </c>
      <c r="N24" s="99">
        <f t="shared" ref="N24" si="23">IF(F23&lt;&gt;"",1,0)</f>
        <v>0</v>
      </c>
      <c r="O24">
        <f t="shared" si="1"/>
        <v>0</v>
      </c>
      <c r="P24">
        <f t="shared" si="6"/>
        <v>0</v>
      </c>
      <c r="Q24" s="127"/>
      <c r="R24" s="127"/>
    </row>
    <row r="25" spans="1:18">
      <c r="A25" s="140"/>
      <c r="B25" s="109">
        <v>3</v>
      </c>
      <c r="C25" s="97"/>
      <c r="D25" s="97"/>
      <c r="E25" s="96"/>
      <c r="F25" s="142"/>
      <c r="G25" s="97"/>
      <c r="H25" s="144"/>
      <c r="K25">
        <f t="shared" si="5"/>
        <v>0</v>
      </c>
      <c r="L25">
        <f t="shared" si="5"/>
        <v>0</v>
      </c>
      <c r="M25">
        <f t="shared" si="5"/>
        <v>0</v>
      </c>
      <c r="N25" s="99">
        <f t="shared" ref="N25" si="24">IF(F23&lt;&gt;"",1,0)</f>
        <v>0</v>
      </c>
      <c r="O25">
        <f t="shared" si="1"/>
        <v>0</v>
      </c>
      <c r="P25">
        <f t="shared" si="6"/>
        <v>0</v>
      </c>
      <c r="Q25" s="127"/>
      <c r="R25" s="127"/>
    </row>
    <row r="26" spans="1:18">
      <c r="A26" s="140"/>
      <c r="B26" s="109" t="s">
        <v>1</v>
      </c>
      <c r="C26" s="97"/>
      <c r="D26" s="97"/>
      <c r="E26" s="96"/>
      <c r="F26" s="142"/>
      <c r="G26" s="97"/>
      <c r="H26" s="144"/>
      <c r="K26">
        <f t="shared" si="5"/>
        <v>0</v>
      </c>
      <c r="L26">
        <f t="shared" si="5"/>
        <v>0</v>
      </c>
      <c r="M26">
        <f t="shared" si="5"/>
        <v>0</v>
      </c>
      <c r="N26" s="99">
        <f t="shared" ref="N26" si="25">IF(F23&lt;&gt;"",1,0)</f>
        <v>0</v>
      </c>
      <c r="O26">
        <f t="shared" si="1"/>
        <v>0</v>
      </c>
      <c r="P26">
        <f t="shared" si="6"/>
        <v>0</v>
      </c>
      <c r="Q26" s="127"/>
      <c r="R26" s="127"/>
    </row>
    <row r="27" spans="1:18" ht="15" thickBot="1">
      <c r="A27" s="133"/>
      <c r="B27" s="110" t="s">
        <v>3</v>
      </c>
      <c r="C27" s="98"/>
      <c r="D27" s="98"/>
      <c r="E27" s="98"/>
      <c r="F27" s="143"/>
      <c r="G27" s="98"/>
      <c r="H27" s="135"/>
      <c r="K27">
        <f t="shared" si="5"/>
        <v>0</v>
      </c>
      <c r="L27">
        <f t="shared" si="5"/>
        <v>0</v>
      </c>
      <c r="M27">
        <f t="shared" si="5"/>
        <v>0</v>
      </c>
      <c r="N27" s="99">
        <f t="shared" ref="N27" si="26">IF(F23&lt;&gt;"",1,0)</f>
        <v>0</v>
      </c>
      <c r="O27">
        <f t="shared" si="1"/>
        <v>0</v>
      </c>
      <c r="P27">
        <f t="shared" si="6"/>
        <v>0</v>
      </c>
      <c r="Q27" s="127"/>
      <c r="R27" s="127"/>
    </row>
    <row r="28" spans="1:18">
      <c r="A28" s="132">
        <v>5</v>
      </c>
      <c r="B28" s="108" t="s">
        <v>2</v>
      </c>
      <c r="C28" s="94" t="s">
        <v>63</v>
      </c>
      <c r="D28" s="94" t="s">
        <v>63</v>
      </c>
      <c r="E28" s="64" t="s">
        <v>63</v>
      </c>
      <c r="F28" s="141" t="s">
        <v>63</v>
      </c>
      <c r="G28" s="94" t="s">
        <v>63</v>
      </c>
      <c r="H28" s="134" t="str">
        <f t="shared" ref="H28" si="27">IF(AND(Q28&gt;0,Q28&lt;&gt;25),"Inkorrekte Eingabe",IF(Q28&lt;&gt;0,"Korrekte Eingabe",""))</f>
        <v>Korrekte Eingabe</v>
      </c>
      <c r="K28">
        <f t="shared" si="5"/>
        <v>1</v>
      </c>
      <c r="L28">
        <f t="shared" si="5"/>
        <v>1</v>
      </c>
      <c r="M28">
        <f t="shared" si="5"/>
        <v>1</v>
      </c>
      <c r="N28" s="99">
        <f t="shared" si="5"/>
        <v>1</v>
      </c>
      <c r="O28">
        <f t="shared" si="1"/>
        <v>1</v>
      </c>
      <c r="P28">
        <f t="shared" si="6"/>
        <v>5</v>
      </c>
      <c r="Q28" s="127">
        <f t="shared" ref="Q28" si="28">SUM(P28:P32)</f>
        <v>25</v>
      </c>
      <c r="R28" s="127">
        <f t="shared" ref="R28" si="29">IF(AND(Q28&gt;0,Q28&lt;&gt;25),1,IF(Q28=0,2,0))</f>
        <v>0</v>
      </c>
    </row>
    <row r="29" spans="1:18">
      <c r="A29" s="140"/>
      <c r="B29" s="109">
        <v>2</v>
      </c>
      <c r="C29" s="97" t="s">
        <v>63</v>
      </c>
      <c r="D29" s="97" t="s">
        <v>63</v>
      </c>
      <c r="E29" s="96" t="s">
        <v>63</v>
      </c>
      <c r="F29" s="142"/>
      <c r="G29" s="97" t="s">
        <v>63</v>
      </c>
      <c r="H29" s="144"/>
      <c r="K29">
        <f t="shared" si="5"/>
        <v>1</v>
      </c>
      <c r="L29">
        <f t="shared" si="5"/>
        <v>1</v>
      </c>
      <c r="M29">
        <f t="shared" si="5"/>
        <v>1</v>
      </c>
      <c r="N29" s="99">
        <f t="shared" ref="N29" si="30">IF(F28&lt;&gt;"",1,0)</f>
        <v>1</v>
      </c>
      <c r="O29">
        <f t="shared" si="1"/>
        <v>1</v>
      </c>
      <c r="P29">
        <f t="shared" si="6"/>
        <v>5</v>
      </c>
      <c r="Q29" s="127"/>
      <c r="R29" s="127"/>
    </row>
    <row r="30" spans="1:18">
      <c r="A30" s="140"/>
      <c r="B30" s="109">
        <v>3</v>
      </c>
      <c r="C30" s="97" t="s">
        <v>115</v>
      </c>
      <c r="D30" s="97" t="s">
        <v>115</v>
      </c>
      <c r="E30" s="96" t="s">
        <v>115</v>
      </c>
      <c r="F30" s="142"/>
      <c r="G30" s="97" t="s">
        <v>115</v>
      </c>
      <c r="H30" s="144"/>
      <c r="K30">
        <f t="shared" si="5"/>
        <v>1</v>
      </c>
      <c r="L30">
        <f t="shared" si="5"/>
        <v>1</v>
      </c>
      <c r="M30">
        <f t="shared" si="5"/>
        <v>1</v>
      </c>
      <c r="N30" s="99">
        <f t="shared" ref="N30" si="31">IF(F28&lt;&gt;"",1,0)</f>
        <v>1</v>
      </c>
      <c r="O30">
        <f t="shared" si="1"/>
        <v>1</v>
      </c>
      <c r="P30">
        <f t="shared" si="6"/>
        <v>5</v>
      </c>
      <c r="Q30" s="127"/>
      <c r="R30" s="127"/>
    </row>
    <row r="31" spans="1:18">
      <c r="A31" s="140"/>
      <c r="B31" s="109" t="s">
        <v>1</v>
      </c>
      <c r="C31" s="97" t="s">
        <v>63</v>
      </c>
      <c r="D31" s="97" t="s">
        <v>63</v>
      </c>
      <c r="E31" s="96" t="s">
        <v>63</v>
      </c>
      <c r="F31" s="142"/>
      <c r="G31" s="97" t="s">
        <v>63</v>
      </c>
      <c r="H31" s="144"/>
      <c r="K31">
        <f t="shared" si="5"/>
        <v>1</v>
      </c>
      <c r="L31">
        <f t="shared" si="5"/>
        <v>1</v>
      </c>
      <c r="M31">
        <f t="shared" si="5"/>
        <v>1</v>
      </c>
      <c r="N31" s="99">
        <f t="shared" ref="N31" si="32">IF(F28&lt;&gt;"",1,0)</f>
        <v>1</v>
      </c>
      <c r="O31">
        <f t="shared" si="1"/>
        <v>1</v>
      </c>
      <c r="P31">
        <f t="shared" si="6"/>
        <v>5</v>
      </c>
      <c r="Q31" s="127"/>
      <c r="R31" s="127"/>
    </row>
    <row r="32" spans="1:18" ht="15" thickBot="1">
      <c r="A32" s="133"/>
      <c r="B32" s="110" t="s">
        <v>3</v>
      </c>
      <c r="C32" s="98" t="s">
        <v>63</v>
      </c>
      <c r="D32" s="98" t="s">
        <v>63</v>
      </c>
      <c r="E32" s="98" t="s">
        <v>63</v>
      </c>
      <c r="F32" s="143"/>
      <c r="G32" s="98" t="s">
        <v>63</v>
      </c>
      <c r="H32" s="135"/>
      <c r="K32">
        <f t="shared" si="5"/>
        <v>1</v>
      </c>
      <c r="L32">
        <f t="shared" si="5"/>
        <v>1</v>
      </c>
      <c r="M32">
        <f t="shared" si="5"/>
        <v>1</v>
      </c>
      <c r="N32" s="99">
        <f t="shared" ref="N32" si="33">IF(F28&lt;&gt;"",1,0)</f>
        <v>1</v>
      </c>
      <c r="O32">
        <f t="shared" si="1"/>
        <v>1</v>
      </c>
      <c r="P32">
        <f t="shared" si="6"/>
        <v>5</v>
      </c>
      <c r="Q32" s="127"/>
      <c r="R32" s="127"/>
    </row>
    <row r="33" spans="1:18">
      <c r="A33" s="132">
        <v>6</v>
      </c>
      <c r="B33" s="108" t="s">
        <v>2</v>
      </c>
      <c r="C33" s="94" t="s">
        <v>63</v>
      </c>
      <c r="D33" s="94" t="s">
        <v>63</v>
      </c>
      <c r="E33" s="64" t="s">
        <v>63</v>
      </c>
      <c r="F33" s="141" t="s">
        <v>63</v>
      </c>
      <c r="G33" s="94" t="s">
        <v>63</v>
      </c>
      <c r="H33" s="134" t="str">
        <f t="shared" ref="H33" si="34">IF(AND(Q33&gt;0,Q33&lt;&gt;25),"Inkorrekte Eingabe",IF(Q33&lt;&gt;0,"Korrekte Eingabe",""))</f>
        <v>Korrekte Eingabe</v>
      </c>
      <c r="K33">
        <f t="shared" si="5"/>
        <v>1</v>
      </c>
      <c r="L33">
        <f t="shared" si="5"/>
        <v>1</v>
      </c>
      <c r="M33">
        <f t="shared" si="5"/>
        <v>1</v>
      </c>
      <c r="N33" s="99">
        <f t="shared" si="5"/>
        <v>1</v>
      </c>
      <c r="O33">
        <f t="shared" si="1"/>
        <v>1</v>
      </c>
      <c r="P33">
        <f t="shared" si="6"/>
        <v>5</v>
      </c>
      <c r="Q33" s="127">
        <f t="shared" ref="Q33" si="35">SUM(P33:P37)</f>
        <v>25</v>
      </c>
      <c r="R33" s="127">
        <f t="shared" ref="R33" si="36">IF(AND(Q33&gt;0,Q33&lt;&gt;25),1,IF(Q33=0,2,0))</f>
        <v>0</v>
      </c>
    </row>
    <row r="34" spans="1:18">
      <c r="A34" s="140"/>
      <c r="B34" s="109">
        <v>2</v>
      </c>
      <c r="C34" s="97" t="s">
        <v>63</v>
      </c>
      <c r="D34" s="97" t="s">
        <v>63</v>
      </c>
      <c r="E34" s="96" t="s">
        <v>63</v>
      </c>
      <c r="F34" s="142"/>
      <c r="G34" s="97" t="s">
        <v>63</v>
      </c>
      <c r="H34" s="144"/>
      <c r="K34">
        <f t="shared" si="5"/>
        <v>1</v>
      </c>
      <c r="L34">
        <f t="shared" si="5"/>
        <v>1</v>
      </c>
      <c r="M34">
        <f t="shared" si="5"/>
        <v>1</v>
      </c>
      <c r="N34" s="99">
        <f t="shared" ref="N34" si="37">IF(F33&lt;&gt;"",1,0)</f>
        <v>1</v>
      </c>
      <c r="O34">
        <f t="shared" si="1"/>
        <v>1</v>
      </c>
      <c r="P34">
        <f t="shared" si="6"/>
        <v>5</v>
      </c>
      <c r="Q34" s="127"/>
      <c r="R34" s="127"/>
    </row>
    <row r="35" spans="1:18">
      <c r="A35" s="140"/>
      <c r="B35" s="109">
        <v>3</v>
      </c>
      <c r="C35" s="97" t="s">
        <v>115</v>
      </c>
      <c r="D35" s="97" t="s">
        <v>115</v>
      </c>
      <c r="E35" s="96" t="s">
        <v>115</v>
      </c>
      <c r="F35" s="142"/>
      <c r="G35" s="97" t="s">
        <v>115</v>
      </c>
      <c r="H35" s="144"/>
      <c r="K35">
        <f t="shared" si="5"/>
        <v>1</v>
      </c>
      <c r="L35">
        <f t="shared" si="5"/>
        <v>1</v>
      </c>
      <c r="M35">
        <f t="shared" si="5"/>
        <v>1</v>
      </c>
      <c r="N35" s="99">
        <f t="shared" ref="N35" si="38">IF(F33&lt;&gt;"",1,0)</f>
        <v>1</v>
      </c>
      <c r="O35">
        <f t="shared" si="1"/>
        <v>1</v>
      </c>
      <c r="P35">
        <f t="shared" si="6"/>
        <v>5</v>
      </c>
      <c r="Q35" s="127"/>
      <c r="R35" s="127"/>
    </row>
    <row r="36" spans="1:18">
      <c r="A36" s="140"/>
      <c r="B36" s="109" t="s">
        <v>1</v>
      </c>
      <c r="C36" s="97" t="s">
        <v>63</v>
      </c>
      <c r="D36" s="97" t="s">
        <v>63</v>
      </c>
      <c r="E36" s="96" t="s">
        <v>63</v>
      </c>
      <c r="F36" s="142"/>
      <c r="G36" s="97" t="s">
        <v>63</v>
      </c>
      <c r="H36" s="144"/>
      <c r="K36">
        <f t="shared" si="5"/>
        <v>1</v>
      </c>
      <c r="L36">
        <f t="shared" si="5"/>
        <v>1</v>
      </c>
      <c r="M36">
        <f t="shared" si="5"/>
        <v>1</v>
      </c>
      <c r="N36" s="99">
        <f t="shared" ref="N36" si="39">IF(F33&lt;&gt;"",1,0)</f>
        <v>1</v>
      </c>
      <c r="O36">
        <f t="shared" si="1"/>
        <v>1</v>
      </c>
      <c r="P36">
        <f t="shared" si="6"/>
        <v>5</v>
      </c>
      <c r="Q36" s="127"/>
      <c r="R36" s="127"/>
    </row>
    <row r="37" spans="1:18" ht="15" thickBot="1">
      <c r="A37" s="133"/>
      <c r="B37" s="110" t="s">
        <v>3</v>
      </c>
      <c r="C37" s="98" t="s">
        <v>63</v>
      </c>
      <c r="D37" s="98" t="s">
        <v>63</v>
      </c>
      <c r="E37" s="98" t="s">
        <v>63</v>
      </c>
      <c r="F37" s="143"/>
      <c r="G37" s="98" t="s">
        <v>63</v>
      </c>
      <c r="H37" s="135"/>
      <c r="K37">
        <f t="shared" si="5"/>
        <v>1</v>
      </c>
      <c r="L37">
        <f t="shared" si="5"/>
        <v>1</v>
      </c>
      <c r="M37">
        <f t="shared" si="5"/>
        <v>1</v>
      </c>
      <c r="N37" s="99">
        <f t="shared" ref="N37" si="40">IF(F33&lt;&gt;"",1,0)</f>
        <v>1</v>
      </c>
      <c r="O37">
        <f t="shared" si="1"/>
        <v>1</v>
      </c>
      <c r="P37">
        <f t="shared" si="6"/>
        <v>5</v>
      </c>
      <c r="Q37" s="127"/>
      <c r="R37" s="127"/>
    </row>
    <row r="38" spans="1:18">
      <c r="A38" s="132">
        <v>7</v>
      </c>
      <c r="B38" s="108" t="s">
        <v>2</v>
      </c>
      <c r="C38" s="94" t="s">
        <v>63</v>
      </c>
      <c r="D38" s="94" t="s">
        <v>63</v>
      </c>
      <c r="E38" s="64" t="s">
        <v>63</v>
      </c>
      <c r="F38" s="141" t="s">
        <v>63</v>
      </c>
      <c r="G38" s="94" t="s">
        <v>63</v>
      </c>
      <c r="H38" s="134" t="str">
        <f t="shared" ref="H38" si="41">IF(AND(Q38&gt;0,Q38&lt;&gt;25),"Inkorrekte Eingabe",IF(Q38&lt;&gt;0,"Korrekte Eingabe",""))</f>
        <v>Korrekte Eingabe</v>
      </c>
      <c r="K38">
        <f t="shared" ref="K38:N57" si="42">IF(C38&lt;&gt;"",1,0)</f>
        <v>1</v>
      </c>
      <c r="L38">
        <f t="shared" si="42"/>
        <v>1</v>
      </c>
      <c r="M38">
        <f t="shared" si="42"/>
        <v>1</v>
      </c>
      <c r="N38" s="99">
        <f t="shared" si="42"/>
        <v>1</v>
      </c>
      <c r="O38">
        <f t="shared" si="1"/>
        <v>1</v>
      </c>
      <c r="P38">
        <f t="shared" si="6"/>
        <v>5</v>
      </c>
      <c r="Q38" s="127">
        <f t="shared" ref="Q38:Q53" si="43">SUM(P38:P42)</f>
        <v>25</v>
      </c>
      <c r="R38" s="127">
        <f t="shared" ref="R38:R53" si="44">IF(AND(Q38&gt;0,Q38&lt;&gt;25),1,IF(Q38=0,2,0))</f>
        <v>0</v>
      </c>
    </row>
    <row r="39" spans="1:18">
      <c r="A39" s="140"/>
      <c r="B39" s="109">
        <v>2</v>
      </c>
      <c r="C39" s="97" t="s">
        <v>63</v>
      </c>
      <c r="D39" s="97" t="s">
        <v>63</v>
      </c>
      <c r="E39" s="96" t="s">
        <v>63</v>
      </c>
      <c r="F39" s="142"/>
      <c r="G39" s="97" t="s">
        <v>63</v>
      </c>
      <c r="H39" s="144"/>
      <c r="K39">
        <f t="shared" si="42"/>
        <v>1</v>
      </c>
      <c r="L39">
        <f t="shared" si="42"/>
        <v>1</v>
      </c>
      <c r="M39">
        <f t="shared" si="42"/>
        <v>1</v>
      </c>
      <c r="N39" s="99">
        <f t="shared" ref="N39" si="45">IF(F38&lt;&gt;"",1,0)</f>
        <v>1</v>
      </c>
      <c r="O39">
        <f t="shared" si="1"/>
        <v>1</v>
      </c>
      <c r="P39">
        <f t="shared" si="6"/>
        <v>5</v>
      </c>
      <c r="Q39" s="127"/>
      <c r="R39" s="127"/>
    </row>
    <row r="40" spans="1:18">
      <c r="A40" s="140"/>
      <c r="B40" s="109">
        <v>3</v>
      </c>
      <c r="C40" s="97" t="s">
        <v>115</v>
      </c>
      <c r="D40" s="97" t="s">
        <v>115</v>
      </c>
      <c r="E40" s="96" t="s">
        <v>115</v>
      </c>
      <c r="F40" s="142"/>
      <c r="G40" s="97" t="s">
        <v>115</v>
      </c>
      <c r="H40" s="144"/>
      <c r="K40">
        <f t="shared" si="42"/>
        <v>1</v>
      </c>
      <c r="L40">
        <f t="shared" si="42"/>
        <v>1</v>
      </c>
      <c r="M40">
        <f t="shared" si="42"/>
        <v>1</v>
      </c>
      <c r="N40" s="99">
        <f t="shared" ref="N40" si="46">IF(F38&lt;&gt;"",1,0)</f>
        <v>1</v>
      </c>
      <c r="O40">
        <f t="shared" si="1"/>
        <v>1</v>
      </c>
      <c r="P40">
        <f t="shared" si="6"/>
        <v>5</v>
      </c>
      <c r="Q40" s="127"/>
      <c r="R40" s="127"/>
    </row>
    <row r="41" spans="1:18">
      <c r="A41" s="140"/>
      <c r="B41" s="109" t="s">
        <v>1</v>
      </c>
      <c r="C41" s="97" t="s">
        <v>63</v>
      </c>
      <c r="D41" s="97" t="s">
        <v>63</v>
      </c>
      <c r="E41" s="96" t="s">
        <v>63</v>
      </c>
      <c r="F41" s="142"/>
      <c r="G41" s="97" t="s">
        <v>63</v>
      </c>
      <c r="H41" s="144"/>
      <c r="K41">
        <f t="shared" si="42"/>
        <v>1</v>
      </c>
      <c r="L41">
        <f t="shared" si="42"/>
        <v>1</v>
      </c>
      <c r="M41">
        <f t="shared" si="42"/>
        <v>1</v>
      </c>
      <c r="N41" s="99">
        <f t="shared" ref="N41" si="47">IF(F38&lt;&gt;"",1,0)</f>
        <v>1</v>
      </c>
      <c r="O41">
        <f t="shared" si="1"/>
        <v>1</v>
      </c>
      <c r="P41">
        <f t="shared" si="6"/>
        <v>5</v>
      </c>
      <c r="Q41" s="127"/>
      <c r="R41" s="127"/>
    </row>
    <row r="42" spans="1:18" ht="15" thickBot="1">
      <c r="A42" s="133"/>
      <c r="B42" s="110" t="s">
        <v>3</v>
      </c>
      <c r="C42" s="98" t="s">
        <v>63</v>
      </c>
      <c r="D42" s="98" t="s">
        <v>63</v>
      </c>
      <c r="E42" s="98" t="s">
        <v>63</v>
      </c>
      <c r="F42" s="143"/>
      <c r="G42" s="98" t="s">
        <v>63</v>
      </c>
      <c r="H42" s="135"/>
      <c r="K42">
        <f t="shared" si="42"/>
        <v>1</v>
      </c>
      <c r="L42">
        <f t="shared" si="42"/>
        <v>1</v>
      </c>
      <c r="M42">
        <f t="shared" si="42"/>
        <v>1</v>
      </c>
      <c r="N42" s="99">
        <f t="shared" ref="N42" si="48">IF(F38&lt;&gt;"",1,0)</f>
        <v>1</v>
      </c>
      <c r="O42">
        <f t="shared" si="1"/>
        <v>1</v>
      </c>
      <c r="P42">
        <f t="shared" si="6"/>
        <v>5</v>
      </c>
      <c r="Q42" s="127"/>
      <c r="R42" s="127"/>
    </row>
    <row r="43" spans="1:18">
      <c r="A43" s="132">
        <v>8</v>
      </c>
      <c r="B43" s="108" t="s">
        <v>2</v>
      </c>
      <c r="C43" s="94" t="s">
        <v>63</v>
      </c>
      <c r="D43" s="94" t="s">
        <v>63</v>
      </c>
      <c r="E43" s="64" t="s">
        <v>63</v>
      </c>
      <c r="F43" s="141" t="s">
        <v>63</v>
      </c>
      <c r="G43" s="94" t="s">
        <v>63</v>
      </c>
      <c r="H43" s="134" t="str">
        <f t="shared" ref="H43" si="49">IF(AND(Q43&gt;0,Q43&lt;&gt;25),"Inkorrekte Eingabe",IF(Q43&lt;&gt;0,"Korrekte Eingabe",""))</f>
        <v>Korrekte Eingabe</v>
      </c>
      <c r="K43">
        <f t="shared" si="42"/>
        <v>1</v>
      </c>
      <c r="L43">
        <f t="shared" si="42"/>
        <v>1</v>
      </c>
      <c r="M43">
        <f t="shared" si="42"/>
        <v>1</v>
      </c>
      <c r="N43" s="99">
        <f t="shared" si="42"/>
        <v>1</v>
      </c>
      <c r="O43">
        <f t="shared" si="1"/>
        <v>1</v>
      </c>
      <c r="P43">
        <f t="shared" si="6"/>
        <v>5</v>
      </c>
      <c r="Q43" s="127">
        <f t="shared" si="43"/>
        <v>25</v>
      </c>
      <c r="R43" s="127">
        <f t="shared" si="44"/>
        <v>0</v>
      </c>
    </row>
    <row r="44" spans="1:18">
      <c r="A44" s="140"/>
      <c r="B44" s="109">
        <v>2</v>
      </c>
      <c r="C44" s="97" t="s">
        <v>63</v>
      </c>
      <c r="D44" s="97" t="s">
        <v>63</v>
      </c>
      <c r="E44" s="96" t="s">
        <v>63</v>
      </c>
      <c r="F44" s="142"/>
      <c r="G44" s="97" t="s">
        <v>63</v>
      </c>
      <c r="H44" s="144"/>
      <c r="K44">
        <f t="shared" si="42"/>
        <v>1</v>
      </c>
      <c r="L44">
        <f t="shared" si="42"/>
        <v>1</v>
      </c>
      <c r="M44">
        <f t="shared" si="42"/>
        <v>1</v>
      </c>
      <c r="N44" s="99">
        <f t="shared" ref="N44" si="50">IF(F43&lt;&gt;"",1,0)</f>
        <v>1</v>
      </c>
      <c r="O44">
        <f t="shared" si="1"/>
        <v>1</v>
      </c>
      <c r="P44">
        <f t="shared" si="6"/>
        <v>5</v>
      </c>
      <c r="Q44" s="127"/>
      <c r="R44" s="127"/>
    </row>
    <row r="45" spans="1:18">
      <c r="A45" s="140"/>
      <c r="B45" s="109">
        <v>3</v>
      </c>
      <c r="C45" s="97" t="s">
        <v>115</v>
      </c>
      <c r="D45" s="97" t="s">
        <v>115</v>
      </c>
      <c r="E45" s="96" t="s">
        <v>115</v>
      </c>
      <c r="F45" s="142"/>
      <c r="G45" s="97" t="s">
        <v>115</v>
      </c>
      <c r="H45" s="144"/>
      <c r="K45">
        <f t="shared" si="42"/>
        <v>1</v>
      </c>
      <c r="L45">
        <f t="shared" si="42"/>
        <v>1</v>
      </c>
      <c r="M45">
        <f t="shared" si="42"/>
        <v>1</v>
      </c>
      <c r="N45" s="99">
        <f t="shared" ref="N45" si="51">IF(F43&lt;&gt;"",1,0)</f>
        <v>1</v>
      </c>
      <c r="O45">
        <f t="shared" si="1"/>
        <v>1</v>
      </c>
      <c r="P45">
        <f t="shared" si="6"/>
        <v>5</v>
      </c>
      <c r="Q45" s="127"/>
      <c r="R45" s="127"/>
    </row>
    <row r="46" spans="1:18">
      <c r="A46" s="140"/>
      <c r="B46" s="109" t="s">
        <v>1</v>
      </c>
      <c r="C46" s="97" t="s">
        <v>63</v>
      </c>
      <c r="D46" s="97" t="s">
        <v>63</v>
      </c>
      <c r="E46" s="96" t="s">
        <v>63</v>
      </c>
      <c r="F46" s="142"/>
      <c r="G46" s="97" t="s">
        <v>63</v>
      </c>
      <c r="H46" s="144"/>
      <c r="K46">
        <f t="shared" si="42"/>
        <v>1</v>
      </c>
      <c r="L46">
        <f t="shared" si="42"/>
        <v>1</v>
      </c>
      <c r="M46">
        <f t="shared" si="42"/>
        <v>1</v>
      </c>
      <c r="N46" s="99">
        <f t="shared" ref="N46" si="52">IF(F43&lt;&gt;"",1,0)</f>
        <v>1</v>
      </c>
      <c r="O46">
        <f t="shared" si="1"/>
        <v>1</v>
      </c>
      <c r="P46">
        <f t="shared" si="6"/>
        <v>5</v>
      </c>
      <c r="Q46" s="127"/>
      <c r="R46" s="127"/>
    </row>
    <row r="47" spans="1:18" ht="15" thickBot="1">
      <c r="A47" s="133"/>
      <c r="B47" s="110" t="s">
        <v>3</v>
      </c>
      <c r="C47" s="98" t="s">
        <v>63</v>
      </c>
      <c r="D47" s="98" t="s">
        <v>63</v>
      </c>
      <c r="E47" s="98" t="s">
        <v>63</v>
      </c>
      <c r="F47" s="143"/>
      <c r="G47" s="98" t="s">
        <v>63</v>
      </c>
      <c r="H47" s="135"/>
      <c r="K47">
        <f t="shared" si="42"/>
        <v>1</v>
      </c>
      <c r="L47">
        <f t="shared" si="42"/>
        <v>1</v>
      </c>
      <c r="M47">
        <f t="shared" si="42"/>
        <v>1</v>
      </c>
      <c r="N47" s="99">
        <f t="shared" ref="N47" si="53">IF(F43&lt;&gt;"",1,0)</f>
        <v>1</v>
      </c>
      <c r="O47">
        <f t="shared" si="1"/>
        <v>1</v>
      </c>
      <c r="P47">
        <f t="shared" si="6"/>
        <v>5</v>
      </c>
      <c r="Q47" s="127"/>
      <c r="R47" s="127"/>
    </row>
    <row r="48" spans="1:18">
      <c r="A48" s="132">
        <v>9</v>
      </c>
      <c r="B48" s="108" t="s">
        <v>2</v>
      </c>
      <c r="C48" s="94" t="s">
        <v>63</v>
      </c>
      <c r="D48" s="94" t="s">
        <v>63</v>
      </c>
      <c r="E48" s="64" t="s">
        <v>63</v>
      </c>
      <c r="F48" s="128" t="s">
        <v>63</v>
      </c>
      <c r="G48" s="94" t="s">
        <v>63</v>
      </c>
      <c r="H48" s="145" t="str">
        <f t="shared" ref="H48" si="54">IF(AND(Q48&gt;0,Q48&lt;&gt;25),"Inkorrekte Eingabe",IF(Q48&lt;&gt;0,"Korrekte Eingabe",""))</f>
        <v>Korrekte Eingabe</v>
      </c>
      <c r="K48">
        <f t="shared" si="42"/>
        <v>1</v>
      </c>
      <c r="L48">
        <f t="shared" si="42"/>
        <v>1</v>
      </c>
      <c r="M48">
        <f t="shared" si="42"/>
        <v>1</v>
      </c>
      <c r="N48" s="99">
        <f t="shared" si="42"/>
        <v>1</v>
      </c>
      <c r="O48">
        <f t="shared" si="1"/>
        <v>1</v>
      </c>
      <c r="P48">
        <f t="shared" si="6"/>
        <v>5</v>
      </c>
      <c r="Q48" s="127">
        <f>SUM(P48:P52)</f>
        <v>25</v>
      </c>
      <c r="R48" s="127">
        <f t="shared" si="44"/>
        <v>0</v>
      </c>
    </row>
    <row r="49" spans="1:18">
      <c r="A49" s="140"/>
      <c r="B49" s="109">
        <v>2</v>
      </c>
      <c r="C49" s="97" t="s">
        <v>63</v>
      </c>
      <c r="D49" s="97" t="s">
        <v>63</v>
      </c>
      <c r="E49" s="96" t="s">
        <v>63</v>
      </c>
      <c r="F49" s="148"/>
      <c r="G49" s="97" t="s">
        <v>63</v>
      </c>
      <c r="H49" s="146"/>
      <c r="K49">
        <f t="shared" si="42"/>
        <v>1</v>
      </c>
      <c r="L49">
        <f t="shared" si="42"/>
        <v>1</v>
      </c>
      <c r="M49">
        <f t="shared" si="42"/>
        <v>1</v>
      </c>
      <c r="N49" s="99">
        <f t="shared" ref="N49" si="55">IF(F48&lt;&gt;"",1,0)</f>
        <v>1</v>
      </c>
      <c r="O49">
        <f t="shared" si="1"/>
        <v>1</v>
      </c>
      <c r="P49">
        <f t="shared" si="6"/>
        <v>5</v>
      </c>
      <c r="Q49" s="127"/>
      <c r="R49" s="127"/>
    </row>
    <row r="50" spans="1:18">
      <c r="A50" s="140"/>
      <c r="B50" s="109">
        <v>3</v>
      </c>
      <c r="C50" s="97" t="s">
        <v>115</v>
      </c>
      <c r="D50" s="97" t="s">
        <v>115</v>
      </c>
      <c r="E50" s="96" t="s">
        <v>115</v>
      </c>
      <c r="F50" s="148"/>
      <c r="G50" s="97" t="s">
        <v>115</v>
      </c>
      <c r="H50" s="146"/>
      <c r="K50">
        <f t="shared" si="42"/>
        <v>1</v>
      </c>
      <c r="L50">
        <f t="shared" si="42"/>
        <v>1</v>
      </c>
      <c r="M50">
        <f t="shared" si="42"/>
        <v>1</v>
      </c>
      <c r="N50" s="99">
        <f t="shared" ref="N50" si="56">IF(F48&lt;&gt;"",1,0)</f>
        <v>1</v>
      </c>
      <c r="O50">
        <f t="shared" si="1"/>
        <v>1</v>
      </c>
      <c r="P50">
        <f t="shared" si="6"/>
        <v>5</v>
      </c>
      <c r="Q50" s="127"/>
      <c r="R50" s="127"/>
    </row>
    <row r="51" spans="1:18">
      <c r="A51" s="140"/>
      <c r="B51" s="109" t="s">
        <v>1</v>
      </c>
      <c r="C51" s="97" t="s">
        <v>63</v>
      </c>
      <c r="D51" s="97" t="s">
        <v>63</v>
      </c>
      <c r="E51" s="96" t="s">
        <v>63</v>
      </c>
      <c r="F51" s="148"/>
      <c r="G51" s="97" t="s">
        <v>63</v>
      </c>
      <c r="H51" s="146"/>
      <c r="K51">
        <f t="shared" si="42"/>
        <v>1</v>
      </c>
      <c r="L51">
        <f t="shared" si="42"/>
        <v>1</v>
      </c>
      <c r="M51">
        <f t="shared" si="42"/>
        <v>1</v>
      </c>
      <c r="N51" s="99">
        <f>IF(F48&lt;&gt;"",1,0)</f>
        <v>1</v>
      </c>
      <c r="O51">
        <f t="shared" si="1"/>
        <v>1</v>
      </c>
      <c r="P51">
        <f t="shared" si="6"/>
        <v>5</v>
      </c>
      <c r="Q51" s="127"/>
      <c r="R51" s="127"/>
    </row>
    <row r="52" spans="1:18" ht="15" thickBot="1">
      <c r="A52" s="133"/>
      <c r="B52" s="110" t="s">
        <v>3</v>
      </c>
      <c r="C52" s="98" t="s">
        <v>63</v>
      </c>
      <c r="D52" s="98" t="s">
        <v>63</v>
      </c>
      <c r="E52" s="98" t="s">
        <v>63</v>
      </c>
      <c r="F52" s="129"/>
      <c r="G52" s="98" t="s">
        <v>63</v>
      </c>
      <c r="H52" s="147"/>
      <c r="K52">
        <f t="shared" si="42"/>
        <v>1</v>
      </c>
      <c r="L52">
        <f t="shared" si="42"/>
        <v>1</v>
      </c>
      <c r="M52">
        <f t="shared" si="42"/>
        <v>1</v>
      </c>
      <c r="N52" s="99">
        <f>IF(F48&lt;&gt;"",1,0)</f>
        <v>1</v>
      </c>
      <c r="O52">
        <f t="shared" si="1"/>
        <v>1</v>
      </c>
      <c r="P52">
        <f t="shared" si="6"/>
        <v>5</v>
      </c>
      <c r="Q52" s="127"/>
      <c r="R52" s="127"/>
    </row>
    <row r="53" spans="1:18">
      <c r="A53" s="132">
        <v>10</v>
      </c>
      <c r="B53" s="108" t="s">
        <v>2</v>
      </c>
      <c r="C53" s="94" t="s">
        <v>63</v>
      </c>
      <c r="D53" s="94" t="s">
        <v>63</v>
      </c>
      <c r="E53" s="64" t="s">
        <v>63</v>
      </c>
      <c r="F53" s="141" t="s">
        <v>63</v>
      </c>
      <c r="G53" s="94" t="s">
        <v>63</v>
      </c>
      <c r="H53" s="134" t="str">
        <f t="shared" ref="H53" si="57">IF(AND(Q53&gt;0,Q53&lt;&gt;25),"Inkorrekte Eingabe",IF(Q53&lt;&gt;0,"Korrekte Eingabe",""))</f>
        <v>Korrekte Eingabe</v>
      </c>
      <c r="K53">
        <f t="shared" si="42"/>
        <v>1</v>
      </c>
      <c r="L53">
        <f t="shared" si="42"/>
        <v>1</v>
      </c>
      <c r="M53">
        <f t="shared" si="42"/>
        <v>1</v>
      </c>
      <c r="N53" s="99">
        <f t="shared" si="42"/>
        <v>1</v>
      </c>
      <c r="O53">
        <f t="shared" si="1"/>
        <v>1</v>
      </c>
      <c r="P53">
        <f t="shared" si="6"/>
        <v>5</v>
      </c>
      <c r="Q53" s="127">
        <f t="shared" si="43"/>
        <v>25</v>
      </c>
      <c r="R53" s="127">
        <f t="shared" si="44"/>
        <v>0</v>
      </c>
    </row>
    <row r="54" spans="1:18">
      <c r="A54" s="140"/>
      <c r="B54" s="109">
        <v>2</v>
      </c>
      <c r="C54" s="97" t="s">
        <v>63</v>
      </c>
      <c r="D54" s="97" t="s">
        <v>63</v>
      </c>
      <c r="E54" s="96" t="s">
        <v>63</v>
      </c>
      <c r="F54" s="142"/>
      <c r="G54" s="97" t="s">
        <v>63</v>
      </c>
      <c r="H54" s="144"/>
      <c r="K54">
        <f t="shared" si="42"/>
        <v>1</v>
      </c>
      <c r="L54">
        <f t="shared" si="42"/>
        <v>1</v>
      </c>
      <c r="M54">
        <f t="shared" si="42"/>
        <v>1</v>
      </c>
      <c r="N54" s="99">
        <f t="shared" ref="N54" si="58">IF(F53&lt;&gt;"",1,0)</f>
        <v>1</v>
      </c>
      <c r="O54">
        <f t="shared" si="1"/>
        <v>1</v>
      </c>
      <c r="P54">
        <f t="shared" si="6"/>
        <v>5</v>
      </c>
      <c r="Q54" s="127"/>
      <c r="R54" s="127"/>
    </row>
    <row r="55" spans="1:18">
      <c r="A55" s="140"/>
      <c r="B55" s="109">
        <v>3</v>
      </c>
      <c r="C55" s="97" t="s">
        <v>115</v>
      </c>
      <c r="D55" s="97" t="s">
        <v>115</v>
      </c>
      <c r="E55" s="96" t="s">
        <v>115</v>
      </c>
      <c r="F55" s="142"/>
      <c r="G55" s="97" t="s">
        <v>115</v>
      </c>
      <c r="H55" s="144"/>
      <c r="K55">
        <f t="shared" si="42"/>
        <v>1</v>
      </c>
      <c r="L55">
        <f t="shared" si="42"/>
        <v>1</v>
      </c>
      <c r="M55">
        <f t="shared" si="42"/>
        <v>1</v>
      </c>
      <c r="N55" s="99">
        <f t="shared" ref="N55" si="59">IF(F53&lt;&gt;"",1,0)</f>
        <v>1</v>
      </c>
      <c r="O55">
        <f t="shared" si="1"/>
        <v>1</v>
      </c>
      <c r="P55">
        <f t="shared" si="6"/>
        <v>5</v>
      </c>
      <c r="Q55" s="127"/>
      <c r="R55" s="127"/>
    </row>
    <row r="56" spans="1:18">
      <c r="A56" s="140"/>
      <c r="B56" s="109" t="s">
        <v>1</v>
      </c>
      <c r="C56" s="97" t="s">
        <v>63</v>
      </c>
      <c r="D56" s="97" t="s">
        <v>63</v>
      </c>
      <c r="E56" s="96" t="s">
        <v>63</v>
      </c>
      <c r="F56" s="142"/>
      <c r="G56" s="97" t="s">
        <v>63</v>
      </c>
      <c r="H56" s="144"/>
      <c r="K56">
        <f t="shared" si="42"/>
        <v>1</v>
      </c>
      <c r="L56">
        <f t="shared" si="42"/>
        <v>1</v>
      </c>
      <c r="M56">
        <f t="shared" si="42"/>
        <v>1</v>
      </c>
      <c r="N56" s="99">
        <f t="shared" ref="N56" si="60">IF(F53&lt;&gt;"",1,0)</f>
        <v>1</v>
      </c>
      <c r="O56">
        <f t="shared" si="1"/>
        <v>1</v>
      </c>
      <c r="P56">
        <f t="shared" si="6"/>
        <v>5</v>
      </c>
      <c r="Q56" s="127"/>
      <c r="R56" s="127"/>
    </row>
    <row r="57" spans="1:18" ht="15" thickBot="1">
      <c r="A57" s="133"/>
      <c r="B57" s="110" t="s">
        <v>3</v>
      </c>
      <c r="C57" s="98" t="s">
        <v>63</v>
      </c>
      <c r="D57" s="98" t="s">
        <v>63</v>
      </c>
      <c r="E57" s="98" t="s">
        <v>63</v>
      </c>
      <c r="F57" s="143"/>
      <c r="G57" s="98" t="s">
        <v>63</v>
      </c>
      <c r="H57" s="135"/>
      <c r="K57">
        <f t="shared" si="42"/>
        <v>1</v>
      </c>
      <c r="L57">
        <f t="shared" si="42"/>
        <v>1</v>
      </c>
      <c r="M57">
        <f t="shared" si="42"/>
        <v>1</v>
      </c>
      <c r="N57" s="99">
        <f t="shared" ref="N57" si="61">IF(F53&lt;&gt;"",1,0)</f>
        <v>1</v>
      </c>
      <c r="O57">
        <f t="shared" si="1"/>
        <v>1</v>
      </c>
      <c r="P57">
        <f t="shared" si="6"/>
        <v>5</v>
      </c>
      <c r="Q57" s="127"/>
      <c r="R57" s="127"/>
    </row>
  </sheetData>
  <mergeCells count="51">
    <mergeCell ref="R8:R12"/>
    <mergeCell ref="R48:R52"/>
    <mergeCell ref="Q48:Q52"/>
    <mergeCell ref="H48:H52"/>
    <mergeCell ref="F48:F52"/>
    <mergeCell ref="R43:R47"/>
    <mergeCell ref="D5:E5"/>
    <mergeCell ref="A8:A12"/>
    <mergeCell ref="F8:F12"/>
    <mergeCell ref="H8:H12"/>
    <mergeCell ref="Q8:Q12"/>
    <mergeCell ref="A18:A22"/>
    <mergeCell ref="F18:F22"/>
    <mergeCell ref="H18:H22"/>
    <mergeCell ref="Q18:Q22"/>
    <mergeCell ref="R18:R22"/>
    <mergeCell ref="A13:A17"/>
    <mergeCell ref="F13:F17"/>
    <mergeCell ref="H13:H17"/>
    <mergeCell ref="Q13:Q17"/>
    <mergeCell ref="R13:R17"/>
    <mergeCell ref="A28:A32"/>
    <mergeCell ref="F28:F32"/>
    <mergeCell ref="H28:H32"/>
    <mergeCell ref="Q28:Q32"/>
    <mergeCell ref="R28:R32"/>
    <mergeCell ref="A23:A27"/>
    <mergeCell ref="F23:F27"/>
    <mergeCell ref="H23:H27"/>
    <mergeCell ref="Q23:Q27"/>
    <mergeCell ref="R23:R27"/>
    <mergeCell ref="A38:A42"/>
    <mergeCell ref="F38:F42"/>
    <mergeCell ref="H38:H42"/>
    <mergeCell ref="Q38:Q42"/>
    <mergeCell ref="R38:R42"/>
    <mergeCell ref="A33:A37"/>
    <mergeCell ref="F33:F37"/>
    <mergeCell ref="H33:H37"/>
    <mergeCell ref="Q33:Q37"/>
    <mergeCell ref="R33:R37"/>
    <mergeCell ref="A48:A52"/>
    <mergeCell ref="A43:A47"/>
    <mergeCell ref="F43:F47"/>
    <mergeCell ref="H43:H47"/>
    <mergeCell ref="Q43:Q47"/>
    <mergeCell ref="A53:A57"/>
    <mergeCell ref="F53:F57"/>
    <mergeCell ref="H53:H57"/>
    <mergeCell ref="Q53:Q57"/>
    <mergeCell ref="R53:R57"/>
  </mergeCells>
  <conditionalFormatting sqref="H8:H11 H13:H16 H18:H21 H23:H26 H28:H31 H33:H36 H38:H41 H43:H46 H48:H51 H53:H56">
    <cfRule type="expression" dxfId="35" priority="2">
      <formula>Q8=25</formula>
    </cfRule>
  </conditionalFormatting>
  <conditionalFormatting sqref="H8:H57">
    <cfRule type="expression" dxfId="34" priority="1">
      <formula>AND(Q8&lt;&gt;25,Q8&lt;&gt;0)</formula>
    </cfRule>
  </conditionalFormatting>
  <hyperlinks>
    <hyperlink ref="G2" location="Allgemein!A1" display="Allgemein"/>
    <hyperlink ref="G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47"/>
  <sheetViews>
    <sheetView workbookViewId="0"/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5" width="2" bestFit="1" customWidth="1"/>
    <col min="16" max="16" width="3" bestFit="1" customWidth="1"/>
    <col min="17" max="18" width="2" bestFit="1" customWidth="1"/>
  </cols>
  <sheetData>
    <row r="1" spans="1:18" ht="15" thickBot="1"/>
    <row r="2" spans="1:18" ht="18" customHeight="1">
      <c r="A2" s="91"/>
      <c r="B2" s="27" t="s">
        <v>59</v>
      </c>
      <c r="C2" s="22">
        <v>32</v>
      </c>
      <c r="D2" s="22"/>
      <c r="E2" s="22"/>
      <c r="F2" s="61" t="s">
        <v>109</v>
      </c>
    </row>
    <row r="3" spans="1:18" ht="18" customHeight="1" thickBot="1">
      <c r="A3" s="91"/>
      <c r="B3" s="28" t="s">
        <v>60</v>
      </c>
      <c r="C3" s="23" t="str">
        <f>VLOOKUP(C2,Help!$A$2:$G$50,3,FALSE)</f>
        <v>W 4x</v>
      </c>
      <c r="D3" s="23"/>
      <c r="E3" s="23"/>
      <c r="F3" s="62" t="s">
        <v>108</v>
      </c>
    </row>
    <row r="4" spans="1:18" ht="15" thickBot="1">
      <c r="B4" s="7"/>
      <c r="C4" s="90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COUNTIF(P8:P69,20)</f>
        <v>7</v>
      </c>
      <c r="G5" s="60" t="str">
        <f>IF(COUNTIF(Q8:Q47,1),CONCATENATE("(",COUNTIF(Q8:Q47,1),")","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94" t="s">
        <v>63</v>
      </c>
      <c r="C8" s="94" t="s">
        <v>63</v>
      </c>
      <c r="D8" s="64" t="s">
        <v>63</v>
      </c>
      <c r="E8" s="141" t="s">
        <v>63</v>
      </c>
      <c r="F8" s="94" t="s">
        <v>63</v>
      </c>
      <c r="G8" s="134" t="str">
        <f>IF(AND(P8&gt;0,P8&lt;&gt;20),"Inkorrekte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99">
        <f>IF(E8&lt;&gt;"",1,0)</f>
        <v>1</v>
      </c>
      <c r="N8">
        <f t="shared" ref="N8:N47" si="1">IF(F8&lt;&gt;"",1,0)</f>
        <v>1</v>
      </c>
      <c r="O8">
        <f>COUNTIF(J8:N8,1)</f>
        <v>5</v>
      </c>
      <c r="P8" s="127">
        <f>SUM(O8:O11)</f>
        <v>20</v>
      </c>
      <c r="Q8" s="127">
        <f>IF(AND(P8&gt;0,P8&lt;&gt;20),1,IF(P8=0,2,0))</f>
        <v>0</v>
      </c>
      <c r="R8">
        <f>COUNTIF(Q8:Q47,1)</f>
        <v>0</v>
      </c>
    </row>
    <row r="9" spans="1:18">
      <c r="A9" s="140"/>
      <c r="B9" s="97" t="s">
        <v>63</v>
      </c>
      <c r="C9" s="97" t="s">
        <v>63</v>
      </c>
      <c r="D9" s="96" t="s">
        <v>63</v>
      </c>
      <c r="E9" s="142"/>
      <c r="F9" s="97" t="s">
        <v>63</v>
      </c>
      <c r="G9" s="144"/>
      <c r="J9">
        <f t="shared" ref="J9:J10" si="2">IF(B9&lt;&gt;"",1,0)</f>
        <v>1</v>
      </c>
      <c r="K9">
        <f t="shared" si="0"/>
        <v>1</v>
      </c>
      <c r="L9">
        <f t="shared" si="0"/>
        <v>1</v>
      </c>
      <c r="M9" s="99">
        <f>IF(E8&lt;&gt;"",1,0)</f>
        <v>1</v>
      </c>
      <c r="N9">
        <f t="shared" si="1"/>
        <v>1</v>
      </c>
      <c r="O9">
        <f t="shared" ref="O9:O10" si="3">COUNTIF(J9:N9,1)</f>
        <v>5</v>
      </c>
      <c r="P9" s="127"/>
      <c r="Q9" s="127"/>
    </row>
    <row r="10" spans="1:18">
      <c r="A10" s="140"/>
      <c r="B10" s="97" t="s">
        <v>63</v>
      </c>
      <c r="C10" s="97" t="s">
        <v>63</v>
      </c>
      <c r="D10" s="96" t="s">
        <v>63</v>
      </c>
      <c r="E10" s="142"/>
      <c r="F10" s="97" t="s">
        <v>63</v>
      </c>
      <c r="G10" s="144"/>
      <c r="J10">
        <f t="shared" si="2"/>
        <v>1</v>
      </c>
      <c r="K10">
        <f t="shared" si="0"/>
        <v>1</v>
      </c>
      <c r="L10">
        <f t="shared" si="0"/>
        <v>1</v>
      </c>
      <c r="M10" s="99">
        <f>IF(E8&lt;&gt;"",1,0)</f>
        <v>1</v>
      </c>
      <c r="N10">
        <f t="shared" si="1"/>
        <v>1</v>
      </c>
      <c r="O10">
        <f t="shared" si="3"/>
        <v>5</v>
      </c>
      <c r="P10" s="127"/>
      <c r="Q10" s="127"/>
    </row>
    <row r="11" spans="1:18" ht="15" thickBot="1">
      <c r="A11" s="133"/>
      <c r="B11" s="98" t="s">
        <v>63</v>
      </c>
      <c r="C11" s="98" t="s">
        <v>63</v>
      </c>
      <c r="D11" s="98" t="s">
        <v>63</v>
      </c>
      <c r="E11" s="143"/>
      <c r="F11" s="98" t="s">
        <v>63</v>
      </c>
      <c r="G11" s="135"/>
      <c r="J11">
        <f>IF(B11&lt;&gt;"",1,0)</f>
        <v>1</v>
      </c>
      <c r="K11">
        <f t="shared" si="0"/>
        <v>1</v>
      </c>
      <c r="L11">
        <f t="shared" si="0"/>
        <v>1</v>
      </c>
      <c r="M11" s="99">
        <f>IF(E8&lt;&gt;"",1,0)</f>
        <v>1</v>
      </c>
      <c r="N11">
        <f t="shared" si="1"/>
        <v>1</v>
      </c>
      <c r="O11">
        <f>COUNTIF(J11:N11,1)</f>
        <v>5</v>
      </c>
      <c r="P11" s="127"/>
      <c r="Q11" s="127"/>
    </row>
    <row r="12" spans="1:18">
      <c r="A12" s="132">
        <v>2</v>
      </c>
      <c r="B12" s="94" t="s">
        <v>63</v>
      </c>
      <c r="C12" s="94" t="s">
        <v>63</v>
      </c>
      <c r="D12" s="64" t="s">
        <v>63</v>
      </c>
      <c r="E12" s="141" t="s">
        <v>63</v>
      </c>
      <c r="F12" s="94" t="s">
        <v>63</v>
      </c>
      <c r="G12" s="134" t="str">
        <f t="shared" ref="G12" si="4">IF(AND(P12&gt;0,P12&lt;&gt;20),"Inkorrekte Eingabe",IF(P12&lt;&gt;0,"Korrekte Eingabe",""))</f>
        <v>Korrekte Eingabe</v>
      </c>
      <c r="J12">
        <f t="shared" ref="J12:M35" si="5">IF(B12&lt;&gt;"",1,0)</f>
        <v>1</v>
      </c>
      <c r="K12">
        <f t="shared" si="0"/>
        <v>1</v>
      </c>
      <c r="L12">
        <f t="shared" si="0"/>
        <v>1</v>
      </c>
      <c r="M12" s="99">
        <f t="shared" si="0"/>
        <v>1</v>
      </c>
      <c r="N12">
        <f t="shared" si="1"/>
        <v>1</v>
      </c>
      <c r="O12">
        <f t="shared" ref="O12:O47" si="6">COUNTIF(J12:N12,1)</f>
        <v>5</v>
      </c>
      <c r="P12" s="127">
        <f t="shared" ref="P12" si="7">SUM(O12:O15)</f>
        <v>20</v>
      </c>
      <c r="Q12" s="127">
        <f t="shared" ref="Q12" si="8">IF(AND(P12&gt;0,P12&lt;&gt;20),1,IF(P12=0,2,0))</f>
        <v>0</v>
      </c>
    </row>
    <row r="13" spans="1:18">
      <c r="A13" s="140"/>
      <c r="B13" s="97" t="s">
        <v>63</v>
      </c>
      <c r="C13" s="97" t="s">
        <v>63</v>
      </c>
      <c r="D13" s="96" t="s">
        <v>63</v>
      </c>
      <c r="E13" s="142"/>
      <c r="F13" s="97" t="s">
        <v>63</v>
      </c>
      <c r="G13" s="144"/>
      <c r="J13">
        <f t="shared" si="5"/>
        <v>1</v>
      </c>
      <c r="K13">
        <f t="shared" si="0"/>
        <v>1</v>
      </c>
      <c r="L13">
        <f t="shared" si="0"/>
        <v>1</v>
      </c>
      <c r="M13" s="99">
        <f t="shared" ref="M13" si="9">IF(E12&lt;&gt;"",1,0)</f>
        <v>1</v>
      </c>
      <c r="N13">
        <f t="shared" si="1"/>
        <v>1</v>
      </c>
      <c r="O13">
        <f t="shared" si="6"/>
        <v>5</v>
      </c>
      <c r="P13" s="127"/>
      <c r="Q13" s="127"/>
    </row>
    <row r="14" spans="1:18">
      <c r="A14" s="140"/>
      <c r="B14" s="97" t="s">
        <v>63</v>
      </c>
      <c r="C14" s="97" t="s">
        <v>63</v>
      </c>
      <c r="D14" s="96" t="s">
        <v>63</v>
      </c>
      <c r="E14" s="142"/>
      <c r="F14" s="97" t="s">
        <v>63</v>
      </c>
      <c r="G14" s="144"/>
      <c r="J14">
        <f t="shared" si="5"/>
        <v>1</v>
      </c>
      <c r="K14">
        <f t="shared" si="0"/>
        <v>1</v>
      </c>
      <c r="L14">
        <f t="shared" si="0"/>
        <v>1</v>
      </c>
      <c r="M14" s="99">
        <f t="shared" ref="M14" si="10">IF(E12&lt;&gt;"",1,0)</f>
        <v>1</v>
      </c>
      <c r="N14">
        <f t="shared" si="1"/>
        <v>1</v>
      </c>
      <c r="O14">
        <f t="shared" si="6"/>
        <v>5</v>
      </c>
      <c r="P14" s="127"/>
      <c r="Q14" s="127"/>
    </row>
    <row r="15" spans="1:18" ht="15" thickBot="1">
      <c r="A15" s="133"/>
      <c r="B15" s="98" t="s">
        <v>63</v>
      </c>
      <c r="C15" s="98" t="s">
        <v>63</v>
      </c>
      <c r="D15" s="98" t="s">
        <v>63</v>
      </c>
      <c r="E15" s="143"/>
      <c r="F15" s="98" t="s">
        <v>63</v>
      </c>
      <c r="G15" s="135"/>
      <c r="J15">
        <f t="shared" si="5"/>
        <v>1</v>
      </c>
      <c r="K15">
        <f t="shared" si="0"/>
        <v>1</v>
      </c>
      <c r="L15">
        <f t="shared" si="0"/>
        <v>1</v>
      </c>
      <c r="M15" s="99">
        <f t="shared" ref="M15" si="11">IF(E12&lt;&gt;"",1,0)</f>
        <v>1</v>
      </c>
      <c r="N15">
        <f t="shared" si="1"/>
        <v>1</v>
      </c>
      <c r="O15">
        <f t="shared" si="6"/>
        <v>5</v>
      </c>
      <c r="P15" s="127"/>
      <c r="Q15" s="127"/>
    </row>
    <row r="16" spans="1:18">
      <c r="A16" s="132">
        <v>3</v>
      </c>
      <c r="B16" s="94" t="s">
        <v>63</v>
      </c>
      <c r="C16" s="94" t="s">
        <v>63</v>
      </c>
      <c r="D16" s="64" t="s">
        <v>63</v>
      </c>
      <c r="E16" s="141" t="s">
        <v>63</v>
      </c>
      <c r="F16" s="94" t="s">
        <v>63</v>
      </c>
      <c r="G16" s="134" t="str">
        <f t="shared" ref="G16" si="12">IF(AND(P16&gt;0,P16&lt;&gt;20),"Inkorrekte Eingabe",IF(P16&lt;&gt;0,"Korrekte Eingabe",""))</f>
        <v>Korrekte Eingabe</v>
      </c>
      <c r="J16">
        <f t="shared" si="5"/>
        <v>1</v>
      </c>
      <c r="K16">
        <f t="shared" si="0"/>
        <v>1</v>
      </c>
      <c r="L16">
        <f t="shared" si="0"/>
        <v>1</v>
      </c>
      <c r="M16" s="99">
        <f t="shared" si="0"/>
        <v>1</v>
      </c>
      <c r="N16">
        <f t="shared" si="1"/>
        <v>1</v>
      </c>
      <c r="O16">
        <f t="shared" si="6"/>
        <v>5</v>
      </c>
      <c r="P16" s="127">
        <f t="shared" ref="P16" si="13">SUM(O16:O19)</f>
        <v>20</v>
      </c>
      <c r="Q16" s="127">
        <f t="shared" ref="Q16" si="14">IF(AND(P16&gt;0,P16&lt;&gt;20),1,IF(P16=0,2,0))</f>
        <v>0</v>
      </c>
    </row>
    <row r="17" spans="1:17">
      <c r="A17" s="140"/>
      <c r="B17" s="97" t="s">
        <v>63</v>
      </c>
      <c r="C17" s="97" t="s">
        <v>63</v>
      </c>
      <c r="D17" s="96" t="s">
        <v>63</v>
      </c>
      <c r="E17" s="142"/>
      <c r="F17" s="97" t="s">
        <v>63</v>
      </c>
      <c r="G17" s="144"/>
      <c r="J17">
        <f t="shared" si="5"/>
        <v>1</v>
      </c>
      <c r="K17">
        <f t="shared" si="0"/>
        <v>1</v>
      </c>
      <c r="L17">
        <f t="shared" si="0"/>
        <v>1</v>
      </c>
      <c r="M17" s="99">
        <f t="shared" ref="M17" si="15">IF(E16&lt;&gt;"",1,0)</f>
        <v>1</v>
      </c>
      <c r="N17">
        <f t="shared" si="1"/>
        <v>1</v>
      </c>
      <c r="O17">
        <f t="shared" si="6"/>
        <v>5</v>
      </c>
      <c r="P17" s="127"/>
      <c r="Q17" s="127"/>
    </row>
    <row r="18" spans="1:17">
      <c r="A18" s="140"/>
      <c r="B18" s="97" t="s">
        <v>63</v>
      </c>
      <c r="C18" s="97" t="s">
        <v>63</v>
      </c>
      <c r="D18" s="96" t="s">
        <v>63</v>
      </c>
      <c r="E18" s="142"/>
      <c r="F18" s="97" t="s">
        <v>63</v>
      </c>
      <c r="G18" s="144"/>
      <c r="J18">
        <f t="shared" si="5"/>
        <v>1</v>
      </c>
      <c r="K18">
        <f t="shared" si="0"/>
        <v>1</v>
      </c>
      <c r="L18">
        <f t="shared" si="0"/>
        <v>1</v>
      </c>
      <c r="M18" s="99">
        <f t="shared" ref="M18" si="16">IF(E16&lt;&gt;"",1,0)</f>
        <v>1</v>
      </c>
      <c r="N18">
        <f t="shared" si="1"/>
        <v>1</v>
      </c>
      <c r="O18">
        <f t="shared" si="6"/>
        <v>5</v>
      </c>
      <c r="P18" s="127"/>
      <c r="Q18" s="127"/>
    </row>
    <row r="19" spans="1:17" ht="15" thickBot="1">
      <c r="A19" s="133"/>
      <c r="B19" s="98" t="s">
        <v>63</v>
      </c>
      <c r="C19" s="98" t="s">
        <v>63</v>
      </c>
      <c r="D19" s="98" t="s">
        <v>63</v>
      </c>
      <c r="E19" s="143"/>
      <c r="F19" s="98" t="s">
        <v>63</v>
      </c>
      <c r="G19" s="135"/>
      <c r="J19">
        <f t="shared" si="5"/>
        <v>1</v>
      </c>
      <c r="K19">
        <f t="shared" si="0"/>
        <v>1</v>
      </c>
      <c r="L19">
        <f t="shared" si="0"/>
        <v>1</v>
      </c>
      <c r="M19" s="99">
        <f t="shared" ref="M19" si="17">IF(E16&lt;&gt;"",1,0)</f>
        <v>1</v>
      </c>
      <c r="N19">
        <f t="shared" si="1"/>
        <v>1</v>
      </c>
      <c r="O19">
        <f t="shared" si="6"/>
        <v>5</v>
      </c>
      <c r="P19" s="127"/>
      <c r="Q19" s="127"/>
    </row>
    <row r="20" spans="1:17">
      <c r="A20" s="132">
        <v>4</v>
      </c>
      <c r="B20" s="94" t="s">
        <v>63</v>
      </c>
      <c r="C20" s="94" t="s">
        <v>63</v>
      </c>
      <c r="D20" s="64" t="s">
        <v>63</v>
      </c>
      <c r="E20" s="141" t="s">
        <v>63</v>
      </c>
      <c r="F20" s="94" t="s">
        <v>63</v>
      </c>
      <c r="G20" s="134" t="str">
        <f t="shared" ref="G20" si="18">IF(AND(P20&gt;0,P20&lt;&gt;20),"Inkorrekte Eingabe",IF(P20&lt;&gt;0,"Korrekte Eingabe",""))</f>
        <v>Korrekte Eingabe</v>
      </c>
      <c r="J20">
        <f t="shared" si="5"/>
        <v>1</v>
      </c>
      <c r="K20">
        <f t="shared" si="0"/>
        <v>1</v>
      </c>
      <c r="L20">
        <f t="shared" si="0"/>
        <v>1</v>
      </c>
      <c r="M20" s="99">
        <f t="shared" si="0"/>
        <v>1</v>
      </c>
      <c r="N20">
        <f t="shared" si="1"/>
        <v>1</v>
      </c>
      <c r="O20">
        <f t="shared" si="6"/>
        <v>5</v>
      </c>
      <c r="P20" s="127">
        <f t="shared" ref="P20" si="19">SUM(O20:O23)</f>
        <v>20</v>
      </c>
      <c r="Q20" s="127">
        <f t="shared" ref="Q20" si="20">IF(AND(P20&gt;0,P20&lt;&gt;20),1,IF(P20=0,2,0))</f>
        <v>0</v>
      </c>
    </row>
    <row r="21" spans="1:17">
      <c r="A21" s="140"/>
      <c r="B21" s="97" t="s">
        <v>63</v>
      </c>
      <c r="C21" s="97" t="s">
        <v>63</v>
      </c>
      <c r="D21" s="96" t="s">
        <v>63</v>
      </c>
      <c r="E21" s="142"/>
      <c r="F21" s="97" t="s">
        <v>63</v>
      </c>
      <c r="G21" s="144"/>
      <c r="J21">
        <f t="shared" si="5"/>
        <v>1</v>
      </c>
      <c r="K21">
        <f t="shared" si="0"/>
        <v>1</v>
      </c>
      <c r="L21">
        <f t="shared" si="0"/>
        <v>1</v>
      </c>
      <c r="M21" s="99">
        <f t="shared" ref="M21" si="21">IF(E20&lt;&gt;"",1,0)</f>
        <v>1</v>
      </c>
      <c r="N21">
        <f t="shared" si="1"/>
        <v>1</v>
      </c>
      <c r="O21">
        <f t="shared" si="6"/>
        <v>5</v>
      </c>
      <c r="P21" s="127"/>
      <c r="Q21" s="127"/>
    </row>
    <row r="22" spans="1:17">
      <c r="A22" s="140"/>
      <c r="B22" s="97" t="s">
        <v>63</v>
      </c>
      <c r="C22" s="97" t="s">
        <v>63</v>
      </c>
      <c r="D22" s="96" t="s">
        <v>113</v>
      </c>
      <c r="E22" s="142"/>
      <c r="F22" s="97" t="s">
        <v>63</v>
      </c>
      <c r="G22" s="144"/>
      <c r="J22">
        <f t="shared" si="5"/>
        <v>1</v>
      </c>
      <c r="K22">
        <f t="shared" si="0"/>
        <v>1</v>
      </c>
      <c r="L22">
        <f t="shared" si="0"/>
        <v>1</v>
      </c>
      <c r="M22" s="99">
        <f t="shared" ref="M22" si="22">IF(E20&lt;&gt;"",1,0)</f>
        <v>1</v>
      </c>
      <c r="N22">
        <f t="shared" si="1"/>
        <v>1</v>
      </c>
      <c r="O22">
        <f t="shared" si="6"/>
        <v>5</v>
      </c>
      <c r="P22" s="127"/>
      <c r="Q22" s="127"/>
    </row>
    <row r="23" spans="1:17" ht="15" thickBot="1">
      <c r="A23" s="133"/>
      <c r="B23" s="98" t="s">
        <v>63</v>
      </c>
      <c r="C23" s="98" t="s">
        <v>63</v>
      </c>
      <c r="D23" s="98" t="s">
        <v>63</v>
      </c>
      <c r="E23" s="143"/>
      <c r="F23" s="98" t="s">
        <v>63</v>
      </c>
      <c r="G23" s="135"/>
      <c r="J23">
        <f t="shared" si="5"/>
        <v>1</v>
      </c>
      <c r="K23">
        <f t="shared" si="0"/>
        <v>1</v>
      </c>
      <c r="L23">
        <f t="shared" si="0"/>
        <v>1</v>
      </c>
      <c r="M23" s="99">
        <f t="shared" ref="M23" si="23">IF(E20&lt;&gt;"",1,0)</f>
        <v>1</v>
      </c>
      <c r="N23">
        <f t="shared" si="1"/>
        <v>1</v>
      </c>
      <c r="O23">
        <f t="shared" si="6"/>
        <v>5</v>
      </c>
      <c r="P23" s="127"/>
      <c r="Q23" s="127"/>
    </row>
    <row r="24" spans="1:17">
      <c r="A24" s="132">
        <v>5</v>
      </c>
      <c r="B24" s="94" t="s">
        <v>63</v>
      </c>
      <c r="C24" s="94" t="s">
        <v>63</v>
      </c>
      <c r="D24" s="64" t="s">
        <v>63</v>
      </c>
      <c r="E24" s="141" t="s">
        <v>63</v>
      </c>
      <c r="F24" s="94" t="s">
        <v>63</v>
      </c>
      <c r="G24" s="134" t="str">
        <f t="shared" ref="G24" si="24">IF(AND(P24&gt;0,P24&lt;&gt;20),"Inkorrekte Eingabe",IF(P24&lt;&gt;0,"Korrekte Eingabe",""))</f>
        <v>Korrekte Eingabe</v>
      </c>
      <c r="J24">
        <f t="shared" si="5"/>
        <v>1</v>
      </c>
      <c r="K24">
        <f t="shared" si="5"/>
        <v>1</v>
      </c>
      <c r="L24">
        <f t="shared" si="5"/>
        <v>1</v>
      </c>
      <c r="M24" s="99">
        <f t="shared" si="5"/>
        <v>1</v>
      </c>
      <c r="N24">
        <f t="shared" si="1"/>
        <v>1</v>
      </c>
      <c r="O24">
        <f t="shared" si="6"/>
        <v>5</v>
      </c>
      <c r="P24" s="127">
        <f t="shared" ref="P24" si="25">SUM(O24:O27)</f>
        <v>20</v>
      </c>
      <c r="Q24" s="127">
        <f t="shared" ref="Q24" si="26">IF(AND(P24&gt;0,P24&lt;&gt;20),1,IF(P24=0,2,0))</f>
        <v>0</v>
      </c>
    </row>
    <row r="25" spans="1:17">
      <c r="A25" s="140"/>
      <c r="B25" s="97" t="s">
        <v>63</v>
      </c>
      <c r="C25" s="97" t="s">
        <v>63</v>
      </c>
      <c r="D25" s="96" t="s">
        <v>114</v>
      </c>
      <c r="E25" s="142"/>
      <c r="F25" s="97" t="s">
        <v>63</v>
      </c>
      <c r="G25" s="144"/>
      <c r="J25">
        <f t="shared" si="5"/>
        <v>1</v>
      </c>
      <c r="K25">
        <f t="shared" si="5"/>
        <v>1</v>
      </c>
      <c r="L25">
        <f t="shared" si="5"/>
        <v>1</v>
      </c>
      <c r="M25" s="99">
        <f t="shared" ref="M25" si="27">IF(E24&lt;&gt;"",1,0)</f>
        <v>1</v>
      </c>
      <c r="N25">
        <f t="shared" si="1"/>
        <v>1</v>
      </c>
      <c r="O25">
        <f t="shared" si="6"/>
        <v>5</v>
      </c>
      <c r="P25" s="127"/>
      <c r="Q25" s="127"/>
    </row>
    <row r="26" spans="1:17">
      <c r="A26" s="140"/>
      <c r="B26" s="97" t="s">
        <v>63</v>
      </c>
      <c r="C26" s="97" t="s">
        <v>63</v>
      </c>
      <c r="D26" s="96" t="s">
        <v>63</v>
      </c>
      <c r="E26" s="142"/>
      <c r="F26" s="97" t="s">
        <v>63</v>
      </c>
      <c r="G26" s="144"/>
      <c r="J26">
        <f t="shared" si="5"/>
        <v>1</v>
      </c>
      <c r="K26">
        <f t="shared" si="5"/>
        <v>1</v>
      </c>
      <c r="L26">
        <f t="shared" si="5"/>
        <v>1</v>
      </c>
      <c r="M26" s="99">
        <f t="shared" ref="M26" si="28">IF(E24&lt;&gt;"",1,0)</f>
        <v>1</v>
      </c>
      <c r="N26">
        <f t="shared" si="1"/>
        <v>1</v>
      </c>
      <c r="O26">
        <f t="shared" si="6"/>
        <v>5</v>
      </c>
      <c r="P26" s="127"/>
      <c r="Q26" s="127"/>
    </row>
    <row r="27" spans="1:17" ht="15" thickBot="1">
      <c r="A27" s="133"/>
      <c r="B27" s="98" t="s">
        <v>63</v>
      </c>
      <c r="C27" s="98" t="s">
        <v>63</v>
      </c>
      <c r="D27" s="98" t="s">
        <v>63</v>
      </c>
      <c r="E27" s="143"/>
      <c r="F27" s="98" t="s">
        <v>63</v>
      </c>
      <c r="G27" s="135"/>
      <c r="J27">
        <f t="shared" si="5"/>
        <v>1</v>
      </c>
      <c r="K27">
        <f t="shared" si="5"/>
        <v>1</v>
      </c>
      <c r="L27">
        <f t="shared" si="5"/>
        <v>1</v>
      </c>
      <c r="M27" s="99">
        <f t="shared" ref="M27" si="29">IF(E24&lt;&gt;"",1,0)</f>
        <v>1</v>
      </c>
      <c r="N27">
        <f t="shared" si="1"/>
        <v>1</v>
      </c>
      <c r="O27">
        <f t="shared" si="6"/>
        <v>5</v>
      </c>
      <c r="P27" s="127"/>
      <c r="Q27" s="127"/>
    </row>
    <row r="28" spans="1:17">
      <c r="A28" s="132">
        <v>6</v>
      </c>
      <c r="B28" s="94" t="s">
        <v>63</v>
      </c>
      <c r="C28" s="94" t="s">
        <v>63</v>
      </c>
      <c r="D28" s="64" t="s">
        <v>63</v>
      </c>
      <c r="E28" s="141" t="s">
        <v>63</v>
      </c>
      <c r="F28" s="94" t="s">
        <v>63</v>
      </c>
      <c r="G28" s="134" t="str">
        <f t="shared" ref="G28" si="30">IF(AND(P28&gt;0,P28&lt;&gt;20),"Inkorrekte Eingabe",IF(P28&lt;&gt;0,"Korrekte Eingabe",""))</f>
        <v>Korrekte Eingabe</v>
      </c>
      <c r="J28">
        <f t="shared" si="5"/>
        <v>1</v>
      </c>
      <c r="K28">
        <f t="shared" si="5"/>
        <v>1</v>
      </c>
      <c r="L28">
        <f t="shared" si="5"/>
        <v>1</v>
      </c>
      <c r="M28" s="99">
        <f t="shared" si="5"/>
        <v>1</v>
      </c>
      <c r="N28">
        <f t="shared" si="1"/>
        <v>1</v>
      </c>
      <c r="O28">
        <f t="shared" si="6"/>
        <v>5</v>
      </c>
      <c r="P28" s="127">
        <f t="shared" ref="P28" si="31">SUM(O28:O31)</f>
        <v>20</v>
      </c>
      <c r="Q28" s="127">
        <f t="shared" ref="Q28" si="32">IF(AND(P28&gt;0,P28&lt;&gt;20),1,IF(P28=0,2,0))</f>
        <v>0</v>
      </c>
    </row>
    <row r="29" spans="1:17">
      <c r="A29" s="140"/>
      <c r="B29" s="97" t="s">
        <v>63</v>
      </c>
      <c r="C29" s="97" t="s">
        <v>63</v>
      </c>
      <c r="D29" s="96" t="s">
        <v>63</v>
      </c>
      <c r="E29" s="142"/>
      <c r="F29" s="97" t="s">
        <v>63</v>
      </c>
      <c r="G29" s="144"/>
      <c r="J29">
        <f t="shared" si="5"/>
        <v>1</v>
      </c>
      <c r="K29">
        <f t="shared" si="5"/>
        <v>1</v>
      </c>
      <c r="L29">
        <f t="shared" si="5"/>
        <v>1</v>
      </c>
      <c r="M29" s="99">
        <f t="shared" ref="M29" si="33">IF(E28&lt;&gt;"",1,0)</f>
        <v>1</v>
      </c>
      <c r="N29">
        <f t="shared" si="1"/>
        <v>1</v>
      </c>
      <c r="O29">
        <f t="shared" si="6"/>
        <v>5</v>
      </c>
      <c r="P29" s="127"/>
      <c r="Q29" s="127"/>
    </row>
    <row r="30" spans="1:17">
      <c r="A30" s="140"/>
      <c r="B30" s="97" t="s">
        <v>63</v>
      </c>
      <c r="C30" s="97" t="s">
        <v>63</v>
      </c>
      <c r="D30" s="96" t="s">
        <v>63</v>
      </c>
      <c r="E30" s="142"/>
      <c r="F30" s="97" t="s">
        <v>63</v>
      </c>
      <c r="G30" s="144"/>
      <c r="J30">
        <f t="shared" si="5"/>
        <v>1</v>
      </c>
      <c r="K30">
        <f t="shared" si="5"/>
        <v>1</v>
      </c>
      <c r="L30">
        <f t="shared" si="5"/>
        <v>1</v>
      </c>
      <c r="M30" s="99">
        <f t="shared" ref="M30" si="34">IF(E28&lt;&gt;"",1,0)</f>
        <v>1</v>
      </c>
      <c r="N30">
        <f t="shared" si="1"/>
        <v>1</v>
      </c>
      <c r="O30">
        <f t="shared" si="6"/>
        <v>5</v>
      </c>
      <c r="P30" s="127"/>
      <c r="Q30" s="127"/>
    </row>
    <row r="31" spans="1:17" ht="15" thickBot="1">
      <c r="A31" s="133"/>
      <c r="B31" s="98" t="s">
        <v>63</v>
      </c>
      <c r="C31" s="98" t="s">
        <v>63</v>
      </c>
      <c r="D31" s="98" t="s">
        <v>63</v>
      </c>
      <c r="E31" s="143"/>
      <c r="F31" s="98" t="s">
        <v>63</v>
      </c>
      <c r="G31" s="135"/>
      <c r="J31">
        <f t="shared" si="5"/>
        <v>1</v>
      </c>
      <c r="K31">
        <f t="shared" si="5"/>
        <v>1</v>
      </c>
      <c r="L31">
        <f t="shared" si="5"/>
        <v>1</v>
      </c>
      <c r="M31" s="99">
        <f t="shared" ref="M31" si="35">IF(E28&lt;&gt;"",1,0)</f>
        <v>1</v>
      </c>
      <c r="N31">
        <f t="shared" si="1"/>
        <v>1</v>
      </c>
      <c r="O31">
        <f t="shared" si="6"/>
        <v>5</v>
      </c>
      <c r="P31" s="127"/>
      <c r="Q31" s="127"/>
    </row>
    <row r="32" spans="1:17">
      <c r="A32" s="132">
        <v>7</v>
      </c>
      <c r="B32" s="94" t="s">
        <v>63</v>
      </c>
      <c r="C32" s="94" t="s">
        <v>63</v>
      </c>
      <c r="D32" s="64" t="s">
        <v>63</v>
      </c>
      <c r="E32" s="141" t="s">
        <v>63</v>
      </c>
      <c r="F32" s="94" t="s">
        <v>63</v>
      </c>
      <c r="G32" s="134" t="str">
        <f t="shared" ref="G32" si="36">IF(AND(P32&gt;0,P32&lt;&gt;20),"Inkorrekte Eingabe",IF(P32&lt;&gt;0,"Korrekte Eingabe",""))</f>
        <v>Korrekte Eingabe</v>
      </c>
      <c r="J32">
        <f t="shared" si="5"/>
        <v>1</v>
      </c>
      <c r="K32">
        <f t="shared" si="5"/>
        <v>1</v>
      </c>
      <c r="L32">
        <f t="shared" si="5"/>
        <v>1</v>
      </c>
      <c r="M32" s="99">
        <f t="shared" si="5"/>
        <v>1</v>
      </c>
      <c r="N32">
        <f t="shared" si="1"/>
        <v>1</v>
      </c>
      <c r="O32">
        <f t="shared" si="6"/>
        <v>5</v>
      </c>
      <c r="P32" s="127">
        <f t="shared" ref="P32" si="37">SUM(O32:O35)</f>
        <v>20</v>
      </c>
      <c r="Q32" s="127">
        <f t="shared" ref="Q32" si="38">IF(AND(P32&gt;0,P32&lt;&gt;20),1,IF(P32=0,2,0))</f>
        <v>0</v>
      </c>
    </row>
    <row r="33" spans="1:17">
      <c r="A33" s="140"/>
      <c r="B33" s="97" t="s">
        <v>63</v>
      </c>
      <c r="C33" s="97" t="s">
        <v>63</v>
      </c>
      <c r="D33" s="96" t="s">
        <v>63</v>
      </c>
      <c r="E33" s="142"/>
      <c r="F33" s="97" t="s">
        <v>63</v>
      </c>
      <c r="G33" s="144"/>
      <c r="J33">
        <f t="shared" si="5"/>
        <v>1</v>
      </c>
      <c r="K33">
        <f t="shared" si="5"/>
        <v>1</v>
      </c>
      <c r="L33">
        <f t="shared" si="5"/>
        <v>1</v>
      </c>
      <c r="M33" s="99">
        <f t="shared" ref="M33" si="39">IF(E32&lt;&gt;"",1,0)</f>
        <v>1</v>
      </c>
      <c r="N33">
        <f t="shared" si="1"/>
        <v>1</v>
      </c>
      <c r="O33">
        <f t="shared" si="6"/>
        <v>5</v>
      </c>
      <c r="P33" s="127"/>
      <c r="Q33" s="127"/>
    </row>
    <row r="34" spans="1:17">
      <c r="A34" s="140"/>
      <c r="B34" s="97" t="s">
        <v>63</v>
      </c>
      <c r="C34" s="97" t="s">
        <v>63</v>
      </c>
      <c r="D34" s="96" t="s">
        <v>114</v>
      </c>
      <c r="E34" s="142"/>
      <c r="F34" s="97" t="s">
        <v>63</v>
      </c>
      <c r="G34" s="144"/>
      <c r="J34">
        <f t="shared" si="5"/>
        <v>1</v>
      </c>
      <c r="K34">
        <f t="shared" si="5"/>
        <v>1</v>
      </c>
      <c r="L34">
        <f t="shared" si="5"/>
        <v>1</v>
      </c>
      <c r="M34" s="99">
        <f t="shared" ref="M34" si="40">IF(E32&lt;&gt;"",1,0)</f>
        <v>1</v>
      </c>
      <c r="N34">
        <f t="shared" si="1"/>
        <v>1</v>
      </c>
      <c r="O34">
        <f t="shared" si="6"/>
        <v>5</v>
      </c>
      <c r="P34" s="127"/>
      <c r="Q34" s="127"/>
    </row>
    <row r="35" spans="1:17" ht="15" thickBot="1">
      <c r="A35" s="133"/>
      <c r="B35" s="98" t="s">
        <v>63</v>
      </c>
      <c r="C35" s="98" t="s">
        <v>63</v>
      </c>
      <c r="D35" s="98" t="s">
        <v>63</v>
      </c>
      <c r="E35" s="143"/>
      <c r="F35" s="98" t="s">
        <v>63</v>
      </c>
      <c r="G35" s="135"/>
      <c r="J35">
        <f t="shared" si="5"/>
        <v>1</v>
      </c>
      <c r="K35">
        <f t="shared" si="5"/>
        <v>1</v>
      </c>
      <c r="L35">
        <f t="shared" si="5"/>
        <v>1</v>
      </c>
      <c r="M35" s="99">
        <f t="shared" ref="M35" si="41">IF(E32&lt;&gt;"",1,0)</f>
        <v>1</v>
      </c>
      <c r="N35">
        <f t="shared" si="1"/>
        <v>1</v>
      </c>
      <c r="O35">
        <f t="shared" si="6"/>
        <v>5</v>
      </c>
      <c r="P35" s="127"/>
      <c r="Q35" s="127"/>
    </row>
    <row r="36" spans="1:17">
      <c r="A36" s="132">
        <v>8</v>
      </c>
      <c r="B36" s="94"/>
      <c r="C36" s="94"/>
      <c r="D36" s="64"/>
      <c r="E36" s="141"/>
      <c r="F36" s="94"/>
      <c r="G36" s="134" t="str">
        <f t="shared" ref="G36" si="42">IF(AND(P36&gt;0,P36&lt;&gt;20),"Inkorrekte Eingabe",IF(P36&lt;&gt;0,"Korrekte Eingabe",""))</f>
        <v/>
      </c>
      <c r="J36">
        <f t="shared" ref="J36:M47" si="43">IF(B36&lt;&gt;"",1,0)</f>
        <v>0</v>
      </c>
      <c r="K36">
        <f t="shared" si="43"/>
        <v>0</v>
      </c>
      <c r="L36">
        <f t="shared" si="43"/>
        <v>0</v>
      </c>
      <c r="M36" s="99">
        <f t="shared" si="43"/>
        <v>0</v>
      </c>
      <c r="N36">
        <f t="shared" si="1"/>
        <v>0</v>
      </c>
      <c r="O36">
        <f t="shared" si="6"/>
        <v>0</v>
      </c>
      <c r="P36" s="127">
        <f t="shared" ref="P36" si="44">SUM(O36:O39)</f>
        <v>0</v>
      </c>
      <c r="Q36" s="127">
        <f t="shared" ref="Q36" si="45">IF(AND(P36&gt;0,P36&lt;&gt;20),1,IF(P36=0,2,0))</f>
        <v>2</v>
      </c>
    </row>
    <row r="37" spans="1:17">
      <c r="A37" s="140"/>
      <c r="B37" s="97"/>
      <c r="C37" s="97"/>
      <c r="D37" s="96"/>
      <c r="E37" s="142"/>
      <c r="F37" s="97"/>
      <c r="G37" s="144"/>
      <c r="J37">
        <f t="shared" si="43"/>
        <v>0</v>
      </c>
      <c r="K37">
        <f t="shared" si="43"/>
        <v>0</v>
      </c>
      <c r="L37">
        <f t="shared" si="43"/>
        <v>0</v>
      </c>
      <c r="M37" s="99">
        <f t="shared" ref="M37" si="46">IF(E36&lt;&gt;"",1,0)</f>
        <v>0</v>
      </c>
      <c r="N37">
        <f t="shared" si="1"/>
        <v>0</v>
      </c>
      <c r="O37">
        <f t="shared" si="6"/>
        <v>0</v>
      </c>
      <c r="P37" s="127"/>
      <c r="Q37" s="127"/>
    </row>
    <row r="38" spans="1:17">
      <c r="A38" s="140"/>
      <c r="B38" s="97"/>
      <c r="C38" s="97"/>
      <c r="D38" s="96"/>
      <c r="E38" s="142"/>
      <c r="F38" s="97"/>
      <c r="G38" s="144"/>
      <c r="J38">
        <f t="shared" si="43"/>
        <v>0</v>
      </c>
      <c r="K38">
        <f t="shared" si="43"/>
        <v>0</v>
      </c>
      <c r="L38">
        <f t="shared" si="43"/>
        <v>0</v>
      </c>
      <c r="M38" s="99">
        <f t="shared" ref="M38" si="47">IF(E36&lt;&gt;"",1,0)</f>
        <v>0</v>
      </c>
      <c r="N38">
        <f t="shared" si="1"/>
        <v>0</v>
      </c>
      <c r="O38">
        <f t="shared" si="6"/>
        <v>0</v>
      </c>
      <c r="P38" s="127"/>
      <c r="Q38" s="127"/>
    </row>
    <row r="39" spans="1:17" ht="15" thickBot="1">
      <c r="A39" s="133"/>
      <c r="B39" s="98"/>
      <c r="C39" s="98"/>
      <c r="D39" s="98"/>
      <c r="E39" s="143"/>
      <c r="F39" s="98"/>
      <c r="G39" s="135"/>
      <c r="J39">
        <f t="shared" si="43"/>
        <v>0</v>
      </c>
      <c r="K39">
        <f t="shared" si="43"/>
        <v>0</v>
      </c>
      <c r="L39">
        <f t="shared" si="43"/>
        <v>0</v>
      </c>
      <c r="M39" s="99">
        <f t="shared" ref="M39" si="48">IF(E36&lt;&gt;"",1,0)</f>
        <v>0</v>
      </c>
      <c r="N39">
        <f t="shared" si="1"/>
        <v>0</v>
      </c>
      <c r="O39">
        <f t="shared" si="6"/>
        <v>0</v>
      </c>
      <c r="P39" s="127"/>
      <c r="Q39" s="127"/>
    </row>
    <row r="40" spans="1:17">
      <c r="A40" s="132">
        <v>9</v>
      </c>
      <c r="B40" s="94"/>
      <c r="C40" s="94"/>
      <c r="D40" s="64"/>
      <c r="E40" s="141"/>
      <c r="F40" s="94"/>
      <c r="G40" s="134" t="str">
        <f t="shared" ref="G40" si="49">IF(AND(P40&gt;0,P40&lt;&gt;20),"Inkorrekte Eingabe",IF(P40&lt;&gt;0,"Korrekte Eingabe",""))</f>
        <v/>
      </c>
      <c r="J40">
        <f t="shared" si="43"/>
        <v>0</v>
      </c>
      <c r="K40">
        <f t="shared" si="43"/>
        <v>0</v>
      </c>
      <c r="L40">
        <f t="shared" si="43"/>
        <v>0</v>
      </c>
      <c r="M40" s="99">
        <f t="shared" si="43"/>
        <v>0</v>
      </c>
      <c r="N40">
        <f t="shared" si="1"/>
        <v>0</v>
      </c>
      <c r="O40">
        <f t="shared" si="6"/>
        <v>0</v>
      </c>
      <c r="P40" s="127">
        <f t="shared" ref="P40" si="50">SUM(O40:O43)</f>
        <v>0</v>
      </c>
      <c r="Q40" s="127">
        <f t="shared" ref="Q40" si="51">IF(AND(P40&gt;0,P40&lt;&gt;20),1,IF(P40=0,2,0))</f>
        <v>2</v>
      </c>
    </row>
    <row r="41" spans="1:17">
      <c r="A41" s="140"/>
      <c r="B41" s="97"/>
      <c r="C41" s="97"/>
      <c r="D41" s="96"/>
      <c r="E41" s="142"/>
      <c r="F41" s="97"/>
      <c r="G41" s="144"/>
      <c r="J41">
        <f t="shared" si="43"/>
        <v>0</v>
      </c>
      <c r="K41">
        <f t="shared" si="43"/>
        <v>0</v>
      </c>
      <c r="L41">
        <f t="shared" si="43"/>
        <v>0</v>
      </c>
      <c r="M41" s="99">
        <f t="shared" ref="M41" si="52">IF(E40&lt;&gt;"",1,0)</f>
        <v>0</v>
      </c>
      <c r="N41">
        <f t="shared" si="1"/>
        <v>0</v>
      </c>
      <c r="O41">
        <f t="shared" si="6"/>
        <v>0</v>
      </c>
      <c r="P41" s="127"/>
      <c r="Q41" s="127"/>
    </row>
    <row r="42" spans="1:17">
      <c r="A42" s="140"/>
      <c r="B42" s="97"/>
      <c r="C42" s="97"/>
      <c r="D42" s="96"/>
      <c r="E42" s="142"/>
      <c r="F42" s="97"/>
      <c r="G42" s="144"/>
      <c r="J42">
        <f t="shared" si="43"/>
        <v>0</v>
      </c>
      <c r="K42">
        <f t="shared" si="43"/>
        <v>0</v>
      </c>
      <c r="L42">
        <f t="shared" si="43"/>
        <v>0</v>
      </c>
      <c r="M42" s="99">
        <f t="shared" ref="M42" si="53">IF(E40&lt;&gt;"",1,0)</f>
        <v>0</v>
      </c>
      <c r="N42">
        <f t="shared" si="1"/>
        <v>0</v>
      </c>
      <c r="O42">
        <f t="shared" si="6"/>
        <v>0</v>
      </c>
      <c r="P42" s="127"/>
      <c r="Q42" s="127"/>
    </row>
    <row r="43" spans="1:17" ht="15" thickBot="1">
      <c r="A43" s="133"/>
      <c r="B43" s="98"/>
      <c r="C43" s="98"/>
      <c r="D43" s="98"/>
      <c r="E43" s="143"/>
      <c r="F43" s="98"/>
      <c r="G43" s="135"/>
      <c r="J43">
        <f t="shared" si="43"/>
        <v>0</v>
      </c>
      <c r="K43">
        <f t="shared" si="43"/>
        <v>0</v>
      </c>
      <c r="L43">
        <f t="shared" si="43"/>
        <v>0</v>
      </c>
      <c r="M43" s="99">
        <f t="shared" ref="M43" si="54">IF(E40&lt;&gt;"",1,0)</f>
        <v>0</v>
      </c>
      <c r="N43">
        <f t="shared" si="1"/>
        <v>0</v>
      </c>
      <c r="O43">
        <f t="shared" si="6"/>
        <v>0</v>
      </c>
      <c r="P43" s="127"/>
      <c r="Q43" s="127"/>
    </row>
    <row r="44" spans="1:17">
      <c r="A44" s="132">
        <v>10</v>
      </c>
      <c r="B44" s="94"/>
      <c r="C44" s="94"/>
      <c r="D44" s="64"/>
      <c r="E44" s="141"/>
      <c r="F44" s="94"/>
      <c r="G44" s="134" t="str">
        <f t="shared" ref="G44" si="55">IF(AND(P44&gt;0,P44&lt;&gt;20),"Inkorrekte Eingabe",IF(P44&lt;&gt;0,"Korrekte Eingabe",""))</f>
        <v/>
      </c>
      <c r="J44">
        <f t="shared" si="43"/>
        <v>0</v>
      </c>
      <c r="K44">
        <f t="shared" si="43"/>
        <v>0</v>
      </c>
      <c r="L44">
        <f t="shared" si="43"/>
        <v>0</v>
      </c>
      <c r="M44" s="99">
        <f t="shared" si="43"/>
        <v>0</v>
      </c>
      <c r="N44">
        <f t="shared" si="1"/>
        <v>0</v>
      </c>
      <c r="O44">
        <f t="shared" si="6"/>
        <v>0</v>
      </c>
      <c r="P44" s="127">
        <f t="shared" ref="P44" si="56">SUM(O44:O47)</f>
        <v>0</v>
      </c>
      <c r="Q44" s="127">
        <f t="shared" ref="Q44" si="57">IF(AND(P44&gt;0,P44&lt;&gt;20),1,IF(P44=0,2,0))</f>
        <v>2</v>
      </c>
    </row>
    <row r="45" spans="1:17">
      <c r="A45" s="140"/>
      <c r="B45" s="97"/>
      <c r="C45" s="97"/>
      <c r="D45" s="96"/>
      <c r="E45" s="142"/>
      <c r="F45" s="97"/>
      <c r="G45" s="144"/>
      <c r="J45">
        <f t="shared" si="43"/>
        <v>0</v>
      </c>
      <c r="K45">
        <f t="shared" si="43"/>
        <v>0</v>
      </c>
      <c r="L45">
        <f t="shared" si="43"/>
        <v>0</v>
      </c>
      <c r="M45" s="99">
        <f t="shared" ref="M45" si="58">IF(E44&lt;&gt;"",1,0)</f>
        <v>0</v>
      </c>
      <c r="N45">
        <f t="shared" si="1"/>
        <v>0</v>
      </c>
      <c r="O45">
        <f t="shared" si="6"/>
        <v>0</v>
      </c>
      <c r="P45" s="127"/>
      <c r="Q45" s="127"/>
    </row>
    <row r="46" spans="1:17">
      <c r="A46" s="140"/>
      <c r="B46" s="97"/>
      <c r="C46" s="97"/>
      <c r="D46" s="96"/>
      <c r="E46" s="142"/>
      <c r="F46" s="97"/>
      <c r="G46" s="144"/>
      <c r="J46">
        <f t="shared" si="43"/>
        <v>0</v>
      </c>
      <c r="K46">
        <f t="shared" si="43"/>
        <v>0</v>
      </c>
      <c r="L46">
        <f t="shared" si="43"/>
        <v>0</v>
      </c>
      <c r="M46" s="99">
        <f t="shared" ref="M46" si="59">IF(E44&lt;&gt;"",1,0)</f>
        <v>0</v>
      </c>
      <c r="N46">
        <f t="shared" si="1"/>
        <v>0</v>
      </c>
      <c r="O46">
        <f t="shared" si="6"/>
        <v>0</v>
      </c>
      <c r="P46" s="127"/>
      <c r="Q46" s="127"/>
    </row>
    <row r="47" spans="1:17" ht="15" thickBot="1">
      <c r="A47" s="133"/>
      <c r="B47" s="98"/>
      <c r="C47" s="98"/>
      <c r="D47" s="98"/>
      <c r="E47" s="143"/>
      <c r="F47" s="98"/>
      <c r="G47" s="135"/>
      <c r="J47">
        <f t="shared" si="43"/>
        <v>0</v>
      </c>
      <c r="K47">
        <f t="shared" si="43"/>
        <v>0</v>
      </c>
      <c r="L47">
        <f t="shared" si="43"/>
        <v>0</v>
      </c>
      <c r="M47" s="99">
        <f t="shared" ref="M47" si="60">IF(E44&lt;&gt;"",1,0)</f>
        <v>0</v>
      </c>
      <c r="N47">
        <f t="shared" si="1"/>
        <v>0</v>
      </c>
      <c r="O47">
        <f t="shared" si="6"/>
        <v>0</v>
      </c>
      <c r="P47" s="127"/>
      <c r="Q47" s="127"/>
    </row>
  </sheetData>
  <mergeCells count="51">
    <mergeCell ref="Q8:Q11"/>
    <mergeCell ref="C5:D5"/>
    <mergeCell ref="A8:A11"/>
    <mergeCell ref="E8:E11"/>
    <mergeCell ref="G8:G11"/>
    <mergeCell ref="P8:P11"/>
    <mergeCell ref="A16:A19"/>
    <mergeCell ref="E16:E19"/>
    <mergeCell ref="G16:G19"/>
    <mergeCell ref="P16:P19"/>
    <mergeCell ref="Q16:Q19"/>
    <mergeCell ref="A12:A15"/>
    <mergeCell ref="E12:E15"/>
    <mergeCell ref="G12:G15"/>
    <mergeCell ref="P12:P15"/>
    <mergeCell ref="Q12:Q15"/>
    <mergeCell ref="A24:A27"/>
    <mergeCell ref="E24:E27"/>
    <mergeCell ref="G24:G27"/>
    <mergeCell ref="P24:P27"/>
    <mergeCell ref="Q24:Q27"/>
    <mergeCell ref="A20:A23"/>
    <mergeCell ref="E20:E23"/>
    <mergeCell ref="G20:G23"/>
    <mergeCell ref="P20:P23"/>
    <mergeCell ref="Q20:Q23"/>
    <mergeCell ref="A32:A35"/>
    <mergeCell ref="E32:E35"/>
    <mergeCell ref="G32:G35"/>
    <mergeCell ref="P32:P35"/>
    <mergeCell ref="Q32:Q35"/>
    <mergeCell ref="A28:A31"/>
    <mergeCell ref="E28:E31"/>
    <mergeCell ref="G28:G31"/>
    <mergeCell ref="P28:P31"/>
    <mergeCell ref="Q28:Q31"/>
    <mergeCell ref="A40:A43"/>
    <mergeCell ref="E40:E43"/>
    <mergeCell ref="G40:G43"/>
    <mergeCell ref="P40:P43"/>
    <mergeCell ref="Q40:Q43"/>
    <mergeCell ref="A36:A39"/>
    <mergeCell ref="E36:E39"/>
    <mergeCell ref="G36:G39"/>
    <mergeCell ref="P36:P39"/>
    <mergeCell ref="Q36:Q39"/>
    <mergeCell ref="A44:A47"/>
    <mergeCell ref="E44:E47"/>
    <mergeCell ref="G44:G47"/>
    <mergeCell ref="P44:P47"/>
    <mergeCell ref="Q44:Q47"/>
  </mergeCells>
  <conditionalFormatting sqref="G8:G10 G12:G14 G16:G18 G20:G22 G24:G26 G28:G30 G32:G34 G36:G38 G40:G42 G44:G46">
    <cfRule type="expression" dxfId="33" priority="2">
      <formula>P8=20</formula>
    </cfRule>
  </conditionalFormatting>
  <conditionalFormatting sqref="G8:G47">
    <cfRule type="expression" dxfId="32" priority="1">
      <formula>AND(P8&lt;&gt;20,P8&lt;&gt;0)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47"/>
  <sheetViews>
    <sheetView workbookViewId="0"/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5" width="2" bestFit="1" customWidth="1"/>
    <col min="16" max="16" width="3" bestFit="1" customWidth="1"/>
    <col min="17" max="18" width="2" bestFit="1" customWidth="1"/>
  </cols>
  <sheetData>
    <row r="1" spans="1:18" ht="15" thickBot="1"/>
    <row r="2" spans="1:18" ht="18" customHeight="1">
      <c r="A2" s="91"/>
      <c r="B2" s="27" t="s">
        <v>59</v>
      </c>
      <c r="C2" s="22">
        <v>33</v>
      </c>
      <c r="D2" s="22"/>
      <c r="E2" s="22"/>
      <c r="F2" s="61" t="s">
        <v>109</v>
      </c>
    </row>
    <row r="3" spans="1:18" ht="18" customHeight="1" thickBot="1">
      <c r="A3" s="91"/>
      <c r="B3" s="28" t="s">
        <v>60</v>
      </c>
      <c r="C3" s="23" t="str">
        <f>VLOOKUP(C2,Help!$A$2:$G$50,3,FALSE)</f>
        <v>M 4x</v>
      </c>
      <c r="D3" s="23"/>
      <c r="E3" s="23"/>
      <c r="F3" s="62" t="s">
        <v>108</v>
      </c>
    </row>
    <row r="4" spans="1:18" ht="15" thickBot="1">
      <c r="B4" s="7"/>
      <c r="C4" s="90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COUNTIF(P8:P69,20)</f>
        <v>7</v>
      </c>
      <c r="G5" s="60" t="str">
        <f>IF(COUNTIF(Q8:Q47,1),CONCATENATE("(",COUNTIF(Q8:Q47,1),")","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94" t="s">
        <v>63</v>
      </c>
      <c r="C8" s="94" t="s">
        <v>63</v>
      </c>
      <c r="D8" s="64" t="s">
        <v>63</v>
      </c>
      <c r="E8" s="141" t="s">
        <v>63</v>
      </c>
      <c r="F8" s="94" t="s">
        <v>63</v>
      </c>
      <c r="G8" s="134" t="str">
        <f>IF(AND(P8&gt;0,P8&lt;&gt;20),"Inkorrekte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99">
        <f>IF(E8&lt;&gt;"",1,0)</f>
        <v>1</v>
      </c>
      <c r="N8">
        <f t="shared" ref="N8:N47" si="1">IF(F8&lt;&gt;"",1,0)</f>
        <v>1</v>
      </c>
      <c r="O8">
        <f>COUNTIF(J8:N8,1)</f>
        <v>5</v>
      </c>
      <c r="P8" s="127">
        <f>SUM(O8:O11)</f>
        <v>20</v>
      </c>
      <c r="Q8" s="127">
        <f>IF(AND(P8&gt;0,P8&lt;&gt;20),1,IF(P8=0,2,0))</f>
        <v>0</v>
      </c>
      <c r="R8">
        <f>COUNTIF(Q8:Q47,1)</f>
        <v>0</v>
      </c>
    </row>
    <row r="9" spans="1:18">
      <c r="A9" s="140"/>
      <c r="B9" s="97" t="s">
        <v>63</v>
      </c>
      <c r="C9" s="97" t="s">
        <v>63</v>
      </c>
      <c r="D9" s="96" t="s">
        <v>63</v>
      </c>
      <c r="E9" s="142"/>
      <c r="F9" s="97" t="s">
        <v>63</v>
      </c>
      <c r="G9" s="144"/>
      <c r="J9">
        <f t="shared" ref="J9:J10" si="2">IF(B9&lt;&gt;"",1,0)</f>
        <v>1</v>
      </c>
      <c r="K9">
        <f t="shared" si="0"/>
        <v>1</v>
      </c>
      <c r="L9">
        <f t="shared" si="0"/>
        <v>1</v>
      </c>
      <c r="M9" s="99">
        <f>IF(E8&lt;&gt;"",1,0)</f>
        <v>1</v>
      </c>
      <c r="N9">
        <f t="shared" si="1"/>
        <v>1</v>
      </c>
      <c r="O9">
        <f t="shared" ref="O9:O10" si="3">COUNTIF(J9:N9,1)</f>
        <v>5</v>
      </c>
      <c r="P9" s="127"/>
      <c r="Q9" s="127"/>
    </row>
    <row r="10" spans="1:18">
      <c r="A10" s="140"/>
      <c r="B10" s="97" t="s">
        <v>63</v>
      </c>
      <c r="C10" s="97" t="s">
        <v>63</v>
      </c>
      <c r="D10" s="96" t="s">
        <v>63</v>
      </c>
      <c r="E10" s="142"/>
      <c r="F10" s="97" t="s">
        <v>63</v>
      </c>
      <c r="G10" s="144"/>
      <c r="J10">
        <f t="shared" si="2"/>
        <v>1</v>
      </c>
      <c r="K10">
        <f t="shared" si="0"/>
        <v>1</v>
      </c>
      <c r="L10">
        <f t="shared" si="0"/>
        <v>1</v>
      </c>
      <c r="M10" s="99">
        <f>IF(E8&lt;&gt;"",1,0)</f>
        <v>1</v>
      </c>
      <c r="N10">
        <f t="shared" si="1"/>
        <v>1</v>
      </c>
      <c r="O10">
        <f t="shared" si="3"/>
        <v>5</v>
      </c>
      <c r="P10" s="127"/>
      <c r="Q10" s="127"/>
    </row>
    <row r="11" spans="1:18" ht="15" thickBot="1">
      <c r="A11" s="133"/>
      <c r="B11" s="98" t="s">
        <v>63</v>
      </c>
      <c r="C11" s="98" t="s">
        <v>63</v>
      </c>
      <c r="D11" s="98" t="s">
        <v>63</v>
      </c>
      <c r="E11" s="143"/>
      <c r="F11" s="98" t="s">
        <v>63</v>
      </c>
      <c r="G11" s="135"/>
      <c r="J11">
        <f>IF(B11&lt;&gt;"",1,0)</f>
        <v>1</v>
      </c>
      <c r="K11">
        <f t="shared" si="0"/>
        <v>1</v>
      </c>
      <c r="L11">
        <f t="shared" si="0"/>
        <v>1</v>
      </c>
      <c r="M11" s="99">
        <f>IF(E8&lt;&gt;"",1,0)</f>
        <v>1</v>
      </c>
      <c r="N11">
        <f t="shared" si="1"/>
        <v>1</v>
      </c>
      <c r="O11">
        <f>COUNTIF(J11:N11,1)</f>
        <v>5</v>
      </c>
      <c r="P11" s="127"/>
      <c r="Q11" s="127"/>
    </row>
    <row r="12" spans="1:18">
      <c r="A12" s="132">
        <v>2</v>
      </c>
      <c r="B12" s="94" t="s">
        <v>63</v>
      </c>
      <c r="C12" s="94" t="s">
        <v>63</v>
      </c>
      <c r="D12" s="64" t="s">
        <v>63</v>
      </c>
      <c r="E12" s="141" t="s">
        <v>63</v>
      </c>
      <c r="F12" s="94" t="s">
        <v>63</v>
      </c>
      <c r="G12" s="134" t="str">
        <f t="shared" ref="G12" si="4">IF(AND(P12&gt;0,P12&lt;&gt;20),"Inkorrekte Eingabe",IF(P12&lt;&gt;0,"Korrekte Eingabe",""))</f>
        <v>Korrekte Eingabe</v>
      </c>
      <c r="J12">
        <f t="shared" ref="J12:M35" si="5">IF(B12&lt;&gt;"",1,0)</f>
        <v>1</v>
      </c>
      <c r="K12">
        <f t="shared" si="0"/>
        <v>1</v>
      </c>
      <c r="L12">
        <f t="shared" si="0"/>
        <v>1</v>
      </c>
      <c r="M12" s="99">
        <f t="shared" si="0"/>
        <v>1</v>
      </c>
      <c r="N12">
        <f t="shared" si="1"/>
        <v>1</v>
      </c>
      <c r="O12">
        <f t="shared" ref="O12:O47" si="6">COUNTIF(J12:N12,1)</f>
        <v>5</v>
      </c>
      <c r="P12" s="127">
        <f t="shared" ref="P12" si="7">SUM(O12:O15)</f>
        <v>20</v>
      </c>
      <c r="Q12" s="127">
        <f t="shared" ref="Q12" si="8">IF(AND(P12&gt;0,P12&lt;&gt;20),1,IF(P12=0,2,0))</f>
        <v>0</v>
      </c>
    </row>
    <row r="13" spans="1:18">
      <c r="A13" s="140"/>
      <c r="B13" s="97" t="s">
        <v>63</v>
      </c>
      <c r="C13" s="97" t="s">
        <v>63</v>
      </c>
      <c r="D13" s="96" t="s">
        <v>63</v>
      </c>
      <c r="E13" s="142"/>
      <c r="F13" s="97" t="s">
        <v>63</v>
      </c>
      <c r="G13" s="144"/>
      <c r="J13">
        <f t="shared" si="5"/>
        <v>1</v>
      </c>
      <c r="K13">
        <f t="shared" si="0"/>
        <v>1</v>
      </c>
      <c r="L13">
        <f t="shared" si="0"/>
        <v>1</v>
      </c>
      <c r="M13" s="99">
        <f t="shared" ref="M13" si="9">IF(E12&lt;&gt;"",1,0)</f>
        <v>1</v>
      </c>
      <c r="N13">
        <f t="shared" si="1"/>
        <v>1</v>
      </c>
      <c r="O13">
        <f t="shared" si="6"/>
        <v>5</v>
      </c>
      <c r="P13" s="127"/>
      <c r="Q13" s="127"/>
    </row>
    <row r="14" spans="1:18">
      <c r="A14" s="140"/>
      <c r="B14" s="97" t="s">
        <v>63</v>
      </c>
      <c r="C14" s="97" t="s">
        <v>63</v>
      </c>
      <c r="D14" s="96" t="s">
        <v>63</v>
      </c>
      <c r="E14" s="142"/>
      <c r="F14" s="97" t="s">
        <v>63</v>
      </c>
      <c r="G14" s="144"/>
      <c r="J14">
        <f t="shared" si="5"/>
        <v>1</v>
      </c>
      <c r="K14">
        <f t="shared" si="0"/>
        <v>1</v>
      </c>
      <c r="L14">
        <f t="shared" si="0"/>
        <v>1</v>
      </c>
      <c r="M14" s="99">
        <f t="shared" ref="M14" si="10">IF(E12&lt;&gt;"",1,0)</f>
        <v>1</v>
      </c>
      <c r="N14">
        <f t="shared" si="1"/>
        <v>1</v>
      </c>
      <c r="O14">
        <f t="shared" si="6"/>
        <v>5</v>
      </c>
      <c r="P14" s="127"/>
      <c r="Q14" s="127"/>
    </row>
    <row r="15" spans="1:18" ht="15" thickBot="1">
      <c r="A15" s="133"/>
      <c r="B15" s="98" t="s">
        <v>63</v>
      </c>
      <c r="C15" s="98" t="s">
        <v>63</v>
      </c>
      <c r="D15" s="98" t="s">
        <v>63</v>
      </c>
      <c r="E15" s="143"/>
      <c r="F15" s="98" t="s">
        <v>63</v>
      </c>
      <c r="G15" s="135"/>
      <c r="J15">
        <f t="shared" si="5"/>
        <v>1</v>
      </c>
      <c r="K15">
        <f t="shared" si="0"/>
        <v>1</v>
      </c>
      <c r="L15">
        <f t="shared" si="0"/>
        <v>1</v>
      </c>
      <c r="M15" s="99">
        <f t="shared" ref="M15" si="11">IF(E12&lt;&gt;"",1,0)</f>
        <v>1</v>
      </c>
      <c r="N15">
        <f t="shared" si="1"/>
        <v>1</v>
      </c>
      <c r="O15">
        <f t="shared" si="6"/>
        <v>5</v>
      </c>
      <c r="P15" s="127"/>
      <c r="Q15" s="127"/>
    </row>
    <row r="16" spans="1:18">
      <c r="A16" s="132">
        <v>3</v>
      </c>
      <c r="B16" s="94" t="s">
        <v>63</v>
      </c>
      <c r="C16" s="94" t="s">
        <v>63</v>
      </c>
      <c r="D16" s="64" t="s">
        <v>63</v>
      </c>
      <c r="E16" s="141" t="s">
        <v>63</v>
      </c>
      <c r="F16" s="94" t="s">
        <v>63</v>
      </c>
      <c r="G16" s="134" t="str">
        <f t="shared" ref="G16" si="12">IF(AND(P16&gt;0,P16&lt;&gt;20),"Inkorrekte Eingabe",IF(P16&lt;&gt;0,"Korrekte Eingabe",""))</f>
        <v>Korrekte Eingabe</v>
      </c>
      <c r="J16">
        <f t="shared" si="5"/>
        <v>1</v>
      </c>
      <c r="K16">
        <f t="shared" si="0"/>
        <v>1</v>
      </c>
      <c r="L16">
        <f t="shared" si="0"/>
        <v>1</v>
      </c>
      <c r="M16" s="99">
        <f t="shared" si="0"/>
        <v>1</v>
      </c>
      <c r="N16">
        <f t="shared" si="1"/>
        <v>1</v>
      </c>
      <c r="O16">
        <f t="shared" si="6"/>
        <v>5</v>
      </c>
      <c r="P16" s="127">
        <f t="shared" ref="P16" si="13">SUM(O16:O19)</f>
        <v>20</v>
      </c>
      <c r="Q16" s="127">
        <f t="shared" ref="Q16" si="14">IF(AND(P16&gt;0,P16&lt;&gt;20),1,IF(P16=0,2,0))</f>
        <v>0</v>
      </c>
    </row>
    <row r="17" spans="1:17">
      <c r="A17" s="140"/>
      <c r="B17" s="97" t="s">
        <v>63</v>
      </c>
      <c r="C17" s="97" t="s">
        <v>63</v>
      </c>
      <c r="D17" s="96" t="s">
        <v>63</v>
      </c>
      <c r="E17" s="142"/>
      <c r="F17" s="97" t="s">
        <v>63</v>
      </c>
      <c r="G17" s="144"/>
      <c r="J17">
        <f t="shared" si="5"/>
        <v>1</v>
      </c>
      <c r="K17">
        <f t="shared" si="0"/>
        <v>1</v>
      </c>
      <c r="L17">
        <f t="shared" si="0"/>
        <v>1</v>
      </c>
      <c r="M17" s="99">
        <f t="shared" ref="M17" si="15">IF(E16&lt;&gt;"",1,0)</f>
        <v>1</v>
      </c>
      <c r="N17">
        <f t="shared" si="1"/>
        <v>1</v>
      </c>
      <c r="O17">
        <f t="shared" si="6"/>
        <v>5</v>
      </c>
      <c r="P17" s="127"/>
      <c r="Q17" s="127"/>
    </row>
    <row r="18" spans="1:17">
      <c r="A18" s="140"/>
      <c r="B18" s="97" t="s">
        <v>63</v>
      </c>
      <c r="C18" s="97" t="s">
        <v>63</v>
      </c>
      <c r="D18" s="96" t="s">
        <v>63</v>
      </c>
      <c r="E18" s="142"/>
      <c r="F18" s="97" t="s">
        <v>63</v>
      </c>
      <c r="G18" s="144"/>
      <c r="J18">
        <f t="shared" si="5"/>
        <v>1</v>
      </c>
      <c r="K18">
        <f t="shared" si="0"/>
        <v>1</v>
      </c>
      <c r="L18">
        <f t="shared" si="0"/>
        <v>1</v>
      </c>
      <c r="M18" s="99">
        <f t="shared" ref="M18" si="16">IF(E16&lt;&gt;"",1,0)</f>
        <v>1</v>
      </c>
      <c r="N18">
        <f t="shared" si="1"/>
        <v>1</v>
      </c>
      <c r="O18">
        <f t="shared" si="6"/>
        <v>5</v>
      </c>
      <c r="P18" s="127"/>
      <c r="Q18" s="127"/>
    </row>
    <row r="19" spans="1:17" ht="15" thickBot="1">
      <c r="A19" s="133"/>
      <c r="B19" s="98" t="s">
        <v>63</v>
      </c>
      <c r="C19" s="98" t="s">
        <v>63</v>
      </c>
      <c r="D19" s="98" t="s">
        <v>63</v>
      </c>
      <c r="E19" s="143"/>
      <c r="F19" s="98" t="s">
        <v>63</v>
      </c>
      <c r="G19" s="135"/>
      <c r="J19">
        <f t="shared" si="5"/>
        <v>1</v>
      </c>
      <c r="K19">
        <f t="shared" si="0"/>
        <v>1</v>
      </c>
      <c r="L19">
        <f t="shared" si="0"/>
        <v>1</v>
      </c>
      <c r="M19" s="99">
        <f t="shared" ref="M19" si="17">IF(E16&lt;&gt;"",1,0)</f>
        <v>1</v>
      </c>
      <c r="N19">
        <f t="shared" si="1"/>
        <v>1</v>
      </c>
      <c r="O19">
        <f t="shared" si="6"/>
        <v>5</v>
      </c>
      <c r="P19" s="127"/>
      <c r="Q19" s="127"/>
    </row>
    <row r="20" spans="1:17">
      <c r="A20" s="132">
        <v>4</v>
      </c>
      <c r="B20" s="94" t="s">
        <v>63</v>
      </c>
      <c r="C20" s="94" t="s">
        <v>63</v>
      </c>
      <c r="D20" s="64" t="s">
        <v>63</v>
      </c>
      <c r="E20" s="141" t="s">
        <v>63</v>
      </c>
      <c r="F20" s="94" t="s">
        <v>63</v>
      </c>
      <c r="G20" s="134" t="str">
        <f t="shared" ref="G20" si="18">IF(AND(P20&gt;0,P20&lt;&gt;20),"Inkorrekte Eingabe",IF(P20&lt;&gt;0,"Korrekte Eingabe",""))</f>
        <v>Korrekte Eingabe</v>
      </c>
      <c r="J20">
        <f t="shared" si="5"/>
        <v>1</v>
      </c>
      <c r="K20">
        <f t="shared" si="0"/>
        <v>1</v>
      </c>
      <c r="L20">
        <f t="shared" si="0"/>
        <v>1</v>
      </c>
      <c r="M20" s="99">
        <f t="shared" si="0"/>
        <v>1</v>
      </c>
      <c r="N20">
        <f t="shared" si="1"/>
        <v>1</v>
      </c>
      <c r="O20">
        <f t="shared" si="6"/>
        <v>5</v>
      </c>
      <c r="P20" s="127">
        <f t="shared" ref="P20" si="19">SUM(O20:O23)</f>
        <v>20</v>
      </c>
      <c r="Q20" s="127">
        <f t="shared" ref="Q20" si="20">IF(AND(P20&gt;0,P20&lt;&gt;20),1,IF(P20=0,2,0))</f>
        <v>0</v>
      </c>
    </row>
    <row r="21" spans="1:17">
      <c r="A21" s="140"/>
      <c r="B21" s="97" t="s">
        <v>63</v>
      </c>
      <c r="C21" s="97" t="s">
        <v>63</v>
      </c>
      <c r="D21" s="96" t="s">
        <v>63</v>
      </c>
      <c r="E21" s="142"/>
      <c r="F21" s="97" t="s">
        <v>63</v>
      </c>
      <c r="G21" s="144"/>
      <c r="J21">
        <f t="shared" si="5"/>
        <v>1</v>
      </c>
      <c r="K21">
        <f t="shared" si="0"/>
        <v>1</v>
      </c>
      <c r="L21">
        <f t="shared" si="0"/>
        <v>1</v>
      </c>
      <c r="M21" s="99">
        <f t="shared" ref="M21" si="21">IF(E20&lt;&gt;"",1,0)</f>
        <v>1</v>
      </c>
      <c r="N21">
        <f t="shared" si="1"/>
        <v>1</v>
      </c>
      <c r="O21">
        <f t="shared" si="6"/>
        <v>5</v>
      </c>
      <c r="P21" s="127"/>
      <c r="Q21" s="127"/>
    </row>
    <row r="22" spans="1:17">
      <c r="A22" s="140"/>
      <c r="B22" s="97" t="s">
        <v>63</v>
      </c>
      <c r="C22" s="97" t="s">
        <v>63</v>
      </c>
      <c r="D22" s="96" t="s">
        <v>113</v>
      </c>
      <c r="E22" s="142"/>
      <c r="F22" s="97" t="s">
        <v>63</v>
      </c>
      <c r="G22" s="144"/>
      <c r="J22">
        <f t="shared" si="5"/>
        <v>1</v>
      </c>
      <c r="K22">
        <f t="shared" si="0"/>
        <v>1</v>
      </c>
      <c r="L22">
        <f t="shared" si="0"/>
        <v>1</v>
      </c>
      <c r="M22" s="99">
        <f t="shared" ref="M22" si="22">IF(E20&lt;&gt;"",1,0)</f>
        <v>1</v>
      </c>
      <c r="N22">
        <f t="shared" si="1"/>
        <v>1</v>
      </c>
      <c r="O22">
        <f t="shared" si="6"/>
        <v>5</v>
      </c>
      <c r="P22" s="127"/>
      <c r="Q22" s="127"/>
    </row>
    <row r="23" spans="1:17" ht="15" thickBot="1">
      <c r="A23" s="133"/>
      <c r="B23" s="98" t="s">
        <v>63</v>
      </c>
      <c r="C23" s="98" t="s">
        <v>63</v>
      </c>
      <c r="D23" s="98" t="s">
        <v>63</v>
      </c>
      <c r="E23" s="143"/>
      <c r="F23" s="98" t="s">
        <v>63</v>
      </c>
      <c r="G23" s="135"/>
      <c r="J23">
        <f t="shared" si="5"/>
        <v>1</v>
      </c>
      <c r="K23">
        <f t="shared" si="0"/>
        <v>1</v>
      </c>
      <c r="L23">
        <f t="shared" si="0"/>
        <v>1</v>
      </c>
      <c r="M23" s="99">
        <f t="shared" ref="M23" si="23">IF(E20&lt;&gt;"",1,0)</f>
        <v>1</v>
      </c>
      <c r="N23">
        <f t="shared" si="1"/>
        <v>1</v>
      </c>
      <c r="O23">
        <f t="shared" si="6"/>
        <v>5</v>
      </c>
      <c r="P23" s="127"/>
      <c r="Q23" s="127"/>
    </row>
    <row r="24" spans="1:17">
      <c r="A24" s="132">
        <v>5</v>
      </c>
      <c r="B24" s="94" t="s">
        <v>63</v>
      </c>
      <c r="C24" s="94" t="s">
        <v>63</v>
      </c>
      <c r="D24" s="64" t="s">
        <v>63</v>
      </c>
      <c r="E24" s="141" t="s">
        <v>63</v>
      </c>
      <c r="F24" s="94" t="s">
        <v>63</v>
      </c>
      <c r="G24" s="134" t="str">
        <f t="shared" ref="G24" si="24">IF(AND(P24&gt;0,P24&lt;&gt;20),"Inkorrekte Eingabe",IF(P24&lt;&gt;0,"Korrekte Eingabe",""))</f>
        <v>Korrekte Eingabe</v>
      </c>
      <c r="J24">
        <f t="shared" si="5"/>
        <v>1</v>
      </c>
      <c r="K24">
        <f t="shared" si="5"/>
        <v>1</v>
      </c>
      <c r="L24">
        <f t="shared" si="5"/>
        <v>1</v>
      </c>
      <c r="M24" s="99">
        <f t="shared" si="5"/>
        <v>1</v>
      </c>
      <c r="N24">
        <f t="shared" si="1"/>
        <v>1</v>
      </c>
      <c r="O24">
        <f t="shared" si="6"/>
        <v>5</v>
      </c>
      <c r="P24" s="127">
        <f t="shared" ref="P24" si="25">SUM(O24:O27)</f>
        <v>20</v>
      </c>
      <c r="Q24" s="127">
        <f t="shared" ref="Q24" si="26">IF(AND(P24&gt;0,P24&lt;&gt;20),1,IF(P24=0,2,0))</f>
        <v>0</v>
      </c>
    </row>
    <row r="25" spans="1:17">
      <c r="A25" s="140"/>
      <c r="B25" s="97" t="s">
        <v>63</v>
      </c>
      <c r="C25" s="97" t="s">
        <v>63</v>
      </c>
      <c r="D25" s="96" t="s">
        <v>114</v>
      </c>
      <c r="E25" s="142"/>
      <c r="F25" s="97" t="s">
        <v>63</v>
      </c>
      <c r="G25" s="144"/>
      <c r="J25">
        <f t="shared" si="5"/>
        <v>1</v>
      </c>
      <c r="K25">
        <f t="shared" si="5"/>
        <v>1</v>
      </c>
      <c r="L25">
        <f t="shared" si="5"/>
        <v>1</v>
      </c>
      <c r="M25" s="99">
        <f t="shared" ref="M25" si="27">IF(E24&lt;&gt;"",1,0)</f>
        <v>1</v>
      </c>
      <c r="N25">
        <f t="shared" si="1"/>
        <v>1</v>
      </c>
      <c r="O25">
        <f t="shared" si="6"/>
        <v>5</v>
      </c>
      <c r="P25" s="127"/>
      <c r="Q25" s="127"/>
    </row>
    <row r="26" spans="1:17">
      <c r="A26" s="140"/>
      <c r="B26" s="97" t="s">
        <v>63</v>
      </c>
      <c r="C26" s="97" t="s">
        <v>63</v>
      </c>
      <c r="D26" s="96" t="s">
        <v>63</v>
      </c>
      <c r="E26" s="142"/>
      <c r="F26" s="97" t="s">
        <v>63</v>
      </c>
      <c r="G26" s="144"/>
      <c r="J26">
        <f t="shared" si="5"/>
        <v>1</v>
      </c>
      <c r="K26">
        <f t="shared" si="5"/>
        <v>1</v>
      </c>
      <c r="L26">
        <f t="shared" si="5"/>
        <v>1</v>
      </c>
      <c r="M26" s="99">
        <f t="shared" ref="M26" si="28">IF(E24&lt;&gt;"",1,0)</f>
        <v>1</v>
      </c>
      <c r="N26">
        <f t="shared" si="1"/>
        <v>1</v>
      </c>
      <c r="O26">
        <f t="shared" si="6"/>
        <v>5</v>
      </c>
      <c r="P26" s="127"/>
      <c r="Q26" s="127"/>
    </row>
    <row r="27" spans="1:17" ht="15" thickBot="1">
      <c r="A27" s="133"/>
      <c r="B27" s="98" t="s">
        <v>63</v>
      </c>
      <c r="C27" s="98" t="s">
        <v>63</v>
      </c>
      <c r="D27" s="98" t="s">
        <v>63</v>
      </c>
      <c r="E27" s="143"/>
      <c r="F27" s="98" t="s">
        <v>63</v>
      </c>
      <c r="G27" s="135"/>
      <c r="J27">
        <f t="shared" si="5"/>
        <v>1</v>
      </c>
      <c r="K27">
        <f t="shared" si="5"/>
        <v>1</v>
      </c>
      <c r="L27">
        <f t="shared" si="5"/>
        <v>1</v>
      </c>
      <c r="M27" s="99">
        <f t="shared" ref="M27" si="29">IF(E24&lt;&gt;"",1,0)</f>
        <v>1</v>
      </c>
      <c r="N27">
        <f t="shared" si="1"/>
        <v>1</v>
      </c>
      <c r="O27">
        <f t="shared" si="6"/>
        <v>5</v>
      </c>
      <c r="P27" s="127"/>
      <c r="Q27" s="127"/>
    </row>
    <row r="28" spans="1:17">
      <c r="A28" s="132">
        <v>6</v>
      </c>
      <c r="B28" s="94" t="s">
        <v>63</v>
      </c>
      <c r="C28" s="94" t="s">
        <v>63</v>
      </c>
      <c r="D28" s="64" t="s">
        <v>63</v>
      </c>
      <c r="E28" s="141" t="s">
        <v>63</v>
      </c>
      <c r="F28" s="94" t="s">
        <v>63</v>
      </c>
      <c r="G28" s="134" t="str">
        <f t="shared" ref="G28" si="30">IF(AND(P28&gt;0,P28&lt;&gt;20),"Inkorrekte Eingabe",IF(P28&lt;&gt;0,"Korrekte Eingabe",""))</f>
        <v>Korrekte Eingabe</v>
      </c>
      <c r="J28">
        <f t="shared" si="5"/>
        <v>1</v>
      </c>
      <c r="K28">
        <f t="shared" si="5"/>
        <v>1</v>
      </c>
      <c r="L28">
        <f t="shared" si="5"/>
        <v>1</v>
      </c>
      <c r="M28" s="99">
        <f t="shared" si="5"/>
        <v>1</v>
      </c>
      <c r="N28">
        <f t="shared" si="1"/>
        <v>1</v>
      </c>
      <c r="O28">
        <f t="shared" si="6"/>
        <v>5</v>
      </c>
      <c r="P28" s="127">
        <f t="shared" ref="P28" si="31">SUM(O28:O31)</f>
        <v>20</v>
      </c>
      <c r="Q28" s="127">
        <f t="shared" ref="Q28" si="32">IF(AND(P28&gt;0,P28&lt;&gt;20),1,IF(P28=0,2,0))</f>
        <v>0</v>
      </c>
    </row>
    <row r="29" spans="1:17">
      <c r="A29" s="140"/>
      <c r="B29" s="97" t="s">
        <v>63</v>
      </c>
      <c r="C29" s="97" t="s">
        <v>63</v>
      </c>
      <c r="D29" s="96" t="s">
        <v>63</v>
      </c>
      <c r="E29" s="142"/>
      <c r="F29" s="97" t="s">
        <v>63</v>
      </c>
      <c r="G29" s="144"/>
      <c r="J29">
        <f t="shared" si="5"/>
        <v>1</v>
      </c>
      <c r="K29">
        <f t="shared" si="5"/>
        <v>1</v>
      </c>
      <c r="L29">
        <f t="shared" si="5"/>
        <v>1</v>
      </c>
      <c r="M29" s="99">
        <f t="shared" ref="M29" si="33">IF(E28&lt;&gt;"",1,0)</f>
        <v>1</v>
      </c>
      <c r="N29">
        <f t="shared" si="1"/>
        <v>1</v>
      </c>
      <c r="O29">
        <f t="shared" si="6"/>
        <v>5</v>
      </c>
      <c r="P29" s="127"/>
      <c r="Q29" s="127"/>
    </row>
    <row r="30" spans="1:17">
      <c r="A30" s="140"/>
      <c r="B30" s="97" t="s">
        <v>63</v>
      </c>
      <c r="C30" s="97" t="s">
        <v>63</v>
      </c>
      <c r="D30" s="96" t="s">
        <v>63</v>
      </c>
      <c r="E30" s="142"/>
      <c r="F30" s="97" t="s">
        <v>63</v>
      </c>
      <c r="G30" s="144"/>
      <c r="J30">
        <f t="shared" si="5"/>
        <v>1</v>
      </c>
      <c r="K30">
        <f t="shared" si="5"/>
        <v>1</v>
      </c>
      <c r="L30">
        <f t="shared" si="5"/>
        <v>1</v>
      </c>
      <c r="M30" s="99">
        <f t="shared" ref="M30" si="34">IF(E28&lt;&gt;"",1,0)</f>
        <v>1</v>
      </c>
      <c r="N30">
        <f t="shared" si="1"/>
        <v>1</v>
      </c>
      <c r="O30">
        <f t="shared" si="6"/>
        <v>5</v>
      </c>
      <c r="P30" s="127"/>
      <c r="Q30" s="127"/>
    </row>
    <row r="31" spans="1:17" ht="15" thickBot="1">
      <c r="A31" s="133"/>
      <c r="B31" s="98" t="s">
        <v>63</v>
      </c>
      <c r="C31" s="98" t="s">
        <v>63</v>
      </c>
      <c r="D31" s="98" t="s">
        <v>63</v>
      </c>
      <c r="E31" s="143"/>
      <c r="F31" s="98" t="s">
        <v>63</v>
      </c>
      <c r="G31" s="135"/>
      <c r="J31">
        <f t="shared" si="5"/>
        <v>1</v>
      </c>
      <c r="K31">
        <f t="shared" si="5"/>
        <v>1</v>
      </c>
      <c r="L31">
        <f t="shared" si="5"/>
        <v>1</v>
      </c>
      <c r="M31" s="99">
        <f t="shared" ref="M31" si="35">IF(E28&lt;&gt;"",1,0)</f>
        <v>1</v>
      </c>
      <c r="N31">
        <f t="shared" si="1"/>
        <v>1</v>
      </c>
      <c r="O31">
        <f t="shared" si="6"/>
        <v>5</v>
      </c>
      <c r="P31" s="127"/>
      <c r="Q31" s="127"/>
    </row>
    <row r="32" spans="1:17">
      <c r="A32" s="132">
        <v>7</v>
      </c>
      <c r="B32" s="94" t="s">
        <v>63</v>
      </c>
      <c r="C32" s="94" t="s">
        <v>63</v>
      </c>
      <c r="D32" s="64" t="s">
        <v>63</v>
      </c>
      <c r="E32" s="141" t="s">
        <v>63</v>
      </c>
      <c r="F32" s="94" t="s">
        <v>63</v>
      </c>
      <c r="G32" s="134" t="str">
        <f t="shared" ref="G32" si="36">IF(AND(P32&gt;0,P32&lt;&gt;20),"Inkorrekte Eingabe",IF(P32&lt;&gt;0,"Korrekte Eingabe",""))</f>
        <v>Korrekte Eingabe</v>
      </c>
      <c r="J32">
        <f t="shared" si="5"/>
        <v>1</v>
      </c>
      <c r="K32">
        <f t="shared" si="5"/>
        <v>1</v>
      </c>
      <c r="L32">
        <f t="shared" si="5"/>
        <v>1</v>
      </c>
      <c r="M32" s="99">
        <f t="shared" si="5"/>
        <v>1</v>
      </c>
      <c r="N32">
        <f t="shared" si="1"/>
        <v>1</v>
      </c>
      <c r="O32">
        <f t="shared" si="6"/>
        <v>5</v>
      </c>
      <c r="P32" s="127">
        <f t="shared" ref="P32" si="37">SUM(O32:O35)</f>
        <v>20</v>
      </c>
      <c r="Q32" s="127">
        <f t="shared" ref="Q32" si="38">IF(AND(P32&gt;0,P32&lt;&gt;20),1,IF(P32=0,2,0))</f>
        <v>0</v>
      </c>
    </row>
    <row r="33" spans="1:17">
      <c r="A33" s="140"/>
      <c r="B33" s="97" t="s">
        <v>63</v>
      </c>
      <c r="C33" s="97" t="s">
        <v>63</v>
      </c>
      <c r="D33" s="96" t="s">
        <v>63</v>
      </c>
      <c r="E33" s="142"/>
      <c r="F33" s="97" t="s">
        <v>63</v>
      </c>
      <c r="G33" s="144"/>
      <c r="J33">
        <f t="shared" si="5"/>
        <v>1</v>
      </c>
      <c r="K33">
        <f t="shared" si="5"/>
        <v>1</v>
      </c>
      <c r="L33">
        <f t="shared" si="5"/>
        <v>1</v>
      </c>
      <c r="M33" s="99">
        <f t="shared" ref="M33" si="39">IF(E32&lt;&gt;"",1,0)</f>
        <v>1</v>
      </c>
      <c r="N33">
        <f t="shared" si="1"/>
        <v>1</v>
      </c>
      <c r="O33">
        <f t="shared" si="6"/>
        <v>5</v>
      </c>
      <c r="P33" s="127"/>
      <c r="Q33" s="127"/>
    </row>
    <row r="34" spans="1:17">
      <c r="A34" s="140"/>
      <c r="B34" s="97" t="s">
        <v>63</v>
      </c>
      <c r="C34" s="97" t="s">
        <v>63</v>
      </c>
      <c r="D34" s="96" t="s">
        <v>114</v>
      </c>
      <c r="E34" s="142"/>
      <c r="F34" s="97" t="s">
        <v>63</v>
      </c>
      <c r="G34" s="144"/>
      <c r="J34">
        <f t="shared" si="5"/>
        <v>1</v>
      </c>
      <c r="K34">
        <f t="shared" si="5"/>
        <v>1</v>
      </c>
      <c r="L34">
        <f t="shared" si="5"/>
        <v>1</v>
      </c>
      <c r="M34" s="99">
        <f t="shared" ref="M34" si="40">IF(E32&lt;&gt;"",1,0)</f>
        <v>1</v>
      </c>
      <c r="N34">
        <f t="shared" si="1"/>
        <v>1</v>
      </c>
      <c r="O34">
        <f t="shared" si="6"/>
        <v>5</v>
      </c>
      <c r="P34" s="127"/>
      <c r="Q34" s="127"/>
    </row>
    <row r="35" spans="1:17" ht="15" thickBot="1">
      <c r="A35" s="133"/>
      <c r="B35" s="98" t="s">
        <v>63</v>
      </c>
      <c r="C35" s="98" t="s">
        <v>63</v>
      </c>
      <c r="D35" s="98" t="s">
        <v>63</v>
      </c>
      <c r="E35" s="143"/>
      <c r="F35" s="98" t="s">
        <v>63</v>
      </c>
      <c r="G35" s="135"/>
      <c r="J35">
        <f t="shared" si="5"/>
        <v>1</v>
      </c>
      <c r="K35">
        <f t="shared" si="5"/>
        <v>1</v>
      </c>
      <c r="L35">
        <f t="shared" si="5"/>
        <v>1</v>
      </c>
      <c r="M35" s="99">
        <f t="shared" ref="M35" si="41">IF(E32&lt;&gt;"",1,0)</f>
        <v>1</v>
      </c>
      <c r="N35">
        <f t="shared" si="1"/>
        <v>1</v>
      </c>
      <c r="O35">
        <f t="shared" si="6"/>
        <v>5</v>
      </c>
      <c r="P35" s="127"/>
      <c r="Q35" s="127"/>
    </row>
    <row r="36" spans="1:17">
      <c r="A36" s="132">
        <v>8</v>
      </c>
      <c r="B36" s="94"/>
      <c r="C36" s="94"/>
      <c r="D36" s="64"/>
      <c r="E36" s="141"/>
      <c r="F36" s="94"/>
      <c r="G36" s="134" t="str">
        <f t="shared" ref="G36" si="42">IF(AND(P36&gt;0,P36&lt;&gt;20),"Inkorrekte Eingabe",IF(P36&lt;&gt;0,"Korrekte Eingabe",""))</f>
        <v/>
      </c>
      <c r="J36">
        <f t="shared" ref="J36:M47" si="43">IF(B36&lt;&gt;"",1,0)</f>
        <v>0</v>
      </c>
      <c r="K36">
        <f t="shared" si="43"/>
        <v>0</v>
      </c>
      <c r="L36">
        <f t="shared" si="43"/>
        <v>0</v>
      </c>
      <c r="M36" s="99">
        <f t="shared" si="43"/>
        <v>0</v>
      </c>
      <c r="N36">
        <f t="shared" si="1"/>
        <v>0</v>
      </c>
      <c r="O36">
        <f t="shared" si="6"/>
        <v>0</v>
      </c>
      <c r="P36" s="127">
        <f t="shared" ref="P36" si="44">SUM(O36:O39)</f>
        <v>0</v>
      </c>
      <c r="Q36" s="127">
        <f t="shared" ref="Q36" si="45">IF(AND(P36&gt;0,P36&lt;&gt;20),1,IF(P36=0,2,0))</f>
        <v>2</v>
      </c>
    </row>
    <row r="37" spans="1:17">
      <c r="A37" s="140"/>
      <c r="B37" s="97"/>
      <c r="C37" s="97"/>
      <c r="D37" s="96"/>
      <c r="E37" s="142"/>
      <c r="F37" s="97"/>
      <c r="G37" s="144"/>
      <c r="J37">
        <f t="shared" si="43"/>
        <v>0</v>
      </c>
      <c r="K37">
        <f t="shared" si="43"/>
        <v>0</v>
      </c>
      <c r="L37">
        <f t="shared" si="43"/>
        <v>0</v>
      </c>
      <c r="M37" s="99">
        <f t="shared" ref="M37" si="46">IF(E36&lt;&gt;"",1,0)</f>
        <v>0</v>
      </c>
      <c r="N37">
        <f t="shared" si="1"/>
        <v>0</v>
      </c>
      <c r="O37">
        <f t="shared" si="6"/>
        <v>0</v>
      </c>
      <c r="P37" s="127"/>
      <c r="Q37" s="127"/>
    </row>
    <row r="38" spans="1:17">
      <c r="A38" s="140"/>
      <c r="B38" s="97"/>
      <c r="C38" s="97"/>
      <c r="D38" s="96"/>
      <c r="E38" s="142"/>
      <c r="F38" s="97"/>
      <c r="G38" s="144"/>
      <c r="J38">
        <f t="shared" si="43"/>
        <v>0</v>
      </c>
      <c r="K38">
        <f t="shared" si="43"/>
        <v>0</v>
      </c>
      <c r="L38">
        <f t="shared" si="43"/>
        <v>0</v>
      </c>
      <c r="M38" s="99">
        <f t="shared" ref="M38" si="47">IF(E36&lt;&gt;"",1,0)</f>
        <v>0</v>
      </c>
      <c r="N38">
        <f t="shared" si="1"/>
        <v>0</v>
      </c>
      <c r="O38">
        <f t="shared" si="6"/>
        <v>0</v>
      </c>
      <c r="P38" s="127"/>
      <c r="Q38" s="127"/>
    </row>
    <row r="39" spans="1:17" ht="15" thickBot="1">
      <c r="A39" s="133"/>
      <c r="B39" s="98"/>
      <c r="C39" s="98"/>
      <c r="D39" s="98"/>
      <c r="E39" s="143"/>
      <c r="F39" s="98"/>
      <c r="G39" s="135"/>
      <c r="J39">
        <f t="shared" si="43"/>
        <v>0</v>
      </c>
      <c r="K39">
        <f t="shared" si="43"/>
        <v>0</v>
      </c>
      <c r="L39">
        <f t="shared" si="43"/>
        <v>0</v>
      </c>
      <c r="M39" s="99">
        <f t="shared" ref="M39" si="48">IF(E36&lt;&gt;"",1,0)</f>
        <v>0</v>
      </c>
      <c r="N39">
        <f t="shared" si="1"/>
        <v>0</v>
      </c>
      <c r="O39">
        <f t="shared" si="6"/>
        <v>0</v>
      </c>
      <c r="P39" s="127"/>
      <c r="Q39" s="127"/>
    </row>
    <row r="40" spans="1:17">
      <c r="A40" s="132">
        <v>9</v>
      </c>
      <c r="B40" s="94"/>
      <c r="C40" s="94"/>
      <c r="D40" s="64"/>
      <c r="E40" s="141"/>
      <c r="F40" s="94"/>
      <c r="G40" s="134" t="str">
        <f t="shared" ref="G40" si="49">IF(AND(P40&gt;0,P40&lt;&gt;20),"Inkorrekte Eingabe",IF(P40&lt;&gt;0,"Korrekte Eingabe",""))</f>
        <v/>
      </c>
      <c r="J40">
        <f t="shared" si="43"/>
        <v>0</v>
      </c>
      <c r="K40">
        <f t="shared" si="43"/>
        <v>0</v>
      </c>
      <c r="L40">
        <f t="shared" si="43"/>
        <v>0</v>
      </c>
      <c r="M40" s="99">
        <f t="shared" si="43"/>
        <v>0</v>
      </c>
      <c r="N40">
        <f t="shared" si="1"/>
        <v>0</v>
      </c>
      <c r="O40">
        <f t="shared" si="6"/>
        <v>0</v>
      </c>
      <c r="P40" s="127">
        <f t="shared" ref="P40" si="50">SUM(O40:O43)</f>
        <v>0</v>
      </c>
      <c r="Q40" s="127">
        <f t="shared" ref="Q40" si="51">IF(AND(P40&gt;0,P40&lt;&gt;20),1,IF(P40=0,2,0))</f>
        <v>2</v>
      </c>
    </row>
    <row r="41" spans="1:17">
      <c r="A41" s="140"/>
      <c r="B41" s="97"/>
      <c r="C41" s="97"/>
      <c r="D41" s="96"/>
      <c r="E41" s="142"/>
      <c r="F41" s="97"/>
      <c r="G41" s="144"/>
      <c r="J41">
        <f t="shared" si="43"/>
        <v>0</v>
      </c>
      <c r="K41">
        <f t="shared" si="43"/>
        <v>0</v>
      </c>
      <c r="L41">
        <f t="shared" si="43"/>
        <v>0</v>
      </c>
      <c r="M41" s="99">
        <f t="shared" ref="M41" si="52">IF(E40&lt;&gt;"",1,0)</f>
        <v>0</v>
      </c>
      <c r="N41">
        <f t="shared" si="1"/>
        <v>0</v>
      </c>
      <c r="O41">
        <f t="shared" si="6"/>
        <v>0</v>
      </c>
      <c r="P41" s="127"/>
      <c r="Q41" s="127"/>
    </row>
    <row r="42" spans="1:17">
      <c r="A42" s="140"/>
      <c r="B42" s="97"/>
      <c r="C42" s="97"/>
      <c r="D42" s="96"/>
      <c r="E42" s="142"/>
      <c r="F42" s="97"/>
      <c r="G42" s="144"/>
      <c r="J42">
        <f t="shared" si="43"/>
        <v>0</v>
      </c>
      <c r="K42">
        <f t="shared" si="43"/>
        <v>0</v>
      </c>
      <c r="L42">
        <f t="shared" si="43"/>
        <v>0</v>
      </c>
      <c r="M42" s="99">
        <f t="shared" ref="M42" si="53">IF(E40&lt;&gt;"",1,0)</f>
        <v>0</v>
      </c>
      <c r="N42">
        <f t="shared" si="1"/>
        <v>0</v>
      </c>
      <c r="O42">
        <f t="shared" si="6"/>
        <v>0</v>
      </c>
      <c r="P42" s="127"/>
      <c r="Q42" s="127"/>
    </row>
    <row r="43" spans="1:17" ht="15" thickBot="1">
      <c r="A43" s="133"/>
      <c r="B43" s="98"/>
      <c r="C43" s="98"/>
      <c r="D43" s="98"/>
      <c r="E43" s="143"/>
      <c r="F43" s="98"/>
      <c r="G43" s="135"/>
      <c r="J43">
        <f t="shared" si="43"/>
        <v>0</v>
      </c>
      <c r="K43">
        <f t="shared" si="43"/>
        <v>0</v>
      </c>
      <c r="L43">
        <f t="shared" si="43"/>
        <v>0</v>
      </c>
      <c r="M43" s="99">
        <f t="shared" ref="M43" si="54">IF(E40&lt;&gt;"",1,0)</f>
        <v>0</v>
      </c>
      <c r="N43">
        <f t="shared" si="1"/>
        <v>0</v>
      </c>
      <c r="O43">
        <f t="shared" si="6"/>
        <v>0</v>
      </c>
      <c r="P43" s="127"/>
      <c r="Q43" s="127"/>
    </row>
    <row r="44" spans="1:17">
      <c r="A44" s="132">
        <v>10</v>
      </c>
      <c r="B44" s="94"/>
      <c r="C44" s="94"/>
      <c r="D44" s="64"/>
      <c r="E44" s="141"/>
      <c r="F44" s="94"/>
      <c r="G44" s="134" t="str">
        <f t="shared" ref="G44" si="55">IF(AND(P44&gt;0,P44&lt;&gt;20),"Inkorrekte Eingabe",IF(P44&lt;&gt;0,"Korrekte Eingabe",""))</f>
        <v/>
      </c>
      <c r="J44">
        <f t="shared" si="43"/>
        <v>0</v>
      </c>
      <c r="K44">
        <f t="shared" si="43"/>
        <v>0</v>
      </c>
      <c r="L44">
        <f t="shared" si="43"/>
        <v>0</v>
      </c>
      <c r="M44" s="99">
        <f t="shared" si="43"/>
        <v>0</v>
      </c>
      <c r="N44">
        <f t="shared" si="1"/>
        <v>0</v>
      </c>
      <c r="O44">
        <f t="shared" si="6"/>
        <v>0</v>
      </c>
      <c r="P44" s="127">
        <f t="shared" ref="P44" si="56">SUM(O44:O47)</f>
        <v>0</v>
      </c>
      <c r="Q44" s="127">
        <f t="shared" ref="Q44" si="57">IF(AND(P44&gt;0,P44&lt;&gt;20),1,IF(P44=0,2,0))</f>
        <v>2</v>
      </c>
    </row>
    <row r="45" spans="1:17">
      <c r="A45" s="140"/>
      <c r="B45" s="97"/>
      <c r="C45" s="97"/>
      <c r="D45" s="96"/>
      <c r="E45" s="142"/>
      <c r="F45" s="97"/>
      <c r="G45" s="144"/>
      <c r="J45">
        <f t="shared" si="43"/>
        <v>0</v>
      </c>
      <c r="K45">
        <f t="shared" si="43"/>
        <v>0</v>
      </c>
      <c r="L45">
        <f t="shared" si="43"/>
        <v>0</v>
      </c>
      <c r="M45" s="99">
        <f t="shared" ref="M45" si="58">IF(E44&lt;&gt;"",1,0)</f>
        <v>0</v>
      </c>
      <c r="N45">
        <f t="shared" si="1"/>
        <v>0</v>
      </c>
      <c r="O45">
        <f t="shared" si="6"/>
        <v>0</v>
      </c>
      <c r="P45" s="127"/>
      <c r="Q45" s="127"/>
    </row>
    <row r="46" spans="1:17">
      <c r="A46" s="140"/>
      <c r="B46" s="97"/>
      <c r="C46" s="97"/>
      <c r="D46" s="96"/>
      <c r="E46" s="142"/>
      <c r="F46" s="97"/>
      <c r="G46" s="144"/>
      <c r="J46">
        <f t="shared" si="43"/>
        <v>0</v>
      </c>
      <c r="K46">
        <f t="shared" si="43"/>
        <v>0</v>
      </c>
      <c r="L46">
        <f t="shared" si="43"/>
        <v>0</v>
      </c>
      <c r="M46" s="99">
        <f t="shared" ref="M46" si="59">IF(E44&lt;&gt;"",1,0)</f>
        <v>0</v>
      </c>
      <c r="N46">
        <f t="shared" si="1"/>
        <v>0</v>
      </c>
      <c r="O46">
        <f t="shared" si="6"/>
        <v>0</v>
      </c>
      <c r="P46" s="127"/>
      <c r="Q46" s="127"/>
    </row>
    <row r="47" spans="1:17" ht="15" thickBot="1">
      <c r="A47" s="133"/>
      <c r="B47" s="98"/>
      <c r="C47" s="98"/>
      <c r="D47" s="98"/>
      <c r="E47" s="143"/>
      <c r="F47" s="98"/>
      <c r="G47" s="135"/>
      <c r="J47">
        <f t="shared" si="43"/>
        <v>0</v>
      </c>
      <c r="K47">
        <f t="shared" si="43"/>
        <v>0</v>
      </c>
      <c r="L47">
        <f t="shared" si="43"/>
        <v>0</v>
      </c>
      <c r="M47" s="99">
        <f t="shared" ref="M47" si="60">IF(E44&lt;&gt;"",1,0)</f>
        <v>0</v>
      </c>
      <c r="N47">
        <f t="shared" si="1"/>
        <v>0</v>
      </c>
      <c r="O47">
        <f t="shared" si="6"/>
        <v>0</v>
      </c>
      <c r="P47" s="127"/>
      <c r="Q47" s="127"/>
    </row>
  </sheetData>
  <mergeCells count="51">
    <mergeCell ref="Q8:Q11"/>
    <mergeCell ref="C5:D5"/>
    <mergeCell ref="A8:A11"/>
    <mergeCell ref="E8:E11"/>
    <mergeCell ref="G8:G11"/>
    <mergeCell ref="P8:P11"/>
    <mergeCell ref="A16:A19"/>
    <mergeCell ref="E16:E19"/>
    <mergeCell ref="G16:G19"/>
    <mergeCell ref="P16:P19"/>
    <mergeCell ref="Q16:Q19"/>
    <mergeCell ref="A12:A15"/>
    <mergeCell ref="E12:E15"/>
    <mergeCell ref="G12:G15"/>
    <mergeCell ref="P12:P15"/>
    <mergeCell ref="Q12:Q15"/>
    <mergeCell ref="A24:A27"/>
    <mergeCell ref="E24:E27"/>
    <mergeCell ref="G24:G27"/>
    <mergeCell ref="P24:P27"/>
    <mergeCell ref="Q24:Q27"/>
    <mergeCell ref="A20:A23"/>
    <mergeCell ref="E20:E23"/>
    <mergeCell ref="G20:G23"/>
    <mergeCell ref="P20:P23"/>
    <mergeCell ref="Q20:Q23"/>
    <mergeCell ref="A32:A35"/>
    <mergeCell ref="E32:E35"/>
    <mergeCell ref="G32:G35"/>
    <mergeCell ref="P32:P35"/>
    <mergeCell ref="Q32:Q35"/>
    <mergeCell ref="A28:A31"/>
    <mergeCell ref="E28:E31"/>
    <mergeCell ref="G28:G31"/>
    <mergeCell ref="P28:P31"/>
    <mergeCell ref="Q28:Q31"/>
    <mergeCell ref="A40:A43"/>
    <mergeCell ref="E40:E43"/>
    <mergeCell ref="G40:G43"/>
    <mergeCell ref="P40:P43"/>
    <mergeCell ref="Q40:Q43"/>
    <mergeCell ref="A36:A39"/>
    <mergeCell ref="E36:E39"/>
    <mergeCell ref="G36:G39"/>
    <mergeCell ref="P36:P39"/>
    <mergeCell ref="Q36:Q39"/>
    <mergeCell ref="A44:A47"/>
    <mergeCell ref="E44:E47"/>
    <mergeCell ref="G44:G47"/>
    <mergeCell ref="P44:P47"/>
    <mergeCell ref="Q44:Q47"/>
  </mergeCells>
  <conditionalFormatting sqref="G8:G10 G12:G14 G16:G18 G20:G22 G24:G26 G28:G30 G32:G34 G36:G38 G40:G42 G44:G46">
    <cfRule type="expression" dxfId="31" priority="2">
      <formula>P8=20</formula>
    </cfRule>
  </conditionalFormatting>
  <conditionalFormatting sqref="G8:G47">
    <cfRule type="expression" dxfId="30" priority="1">
      <formula>AND(P8&lt;&gt;20,P8&lt;&gt;0)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37"/>
  <sheetViews>
    <sheetView workbookViewId="0">
      <selection activeCell="D11" sqref="D11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8" width="2" bestFit="1" customWidth="1"/>
  </cols>
  <sheetData>
    <row r="1" spans="1:18" ht="15" thickBot="1"/>
    <row r="2" spans="1:18" ht="18" customHeight="1">
      <c r="A2" s="91"/>
      <c r="B2" s="27" t="s">
        <v>59</v>
      </c>
      <c r="C2" s="22">
        <v>34</v>
      </c>
      <c r="D2" s="22"/>
      <c r="E2" s="22"/>
      <c r="F2" s="61" t="s">
        <v>109</v>
      </c>
    </row>
    <row r="3" spans="1:18" ht="18" customHeight="1" thickBot="1">
      <c r="A3" s="91"/>
      <c r="B3" s="28" t="s">
        <v>60</v>
      </c>
      <c r="C3" s="23" t="str">
        <f>VLOOKUP(C2,Help!$A$2:$G$50,3,FALSE)</f>
        <v>MM AX, A-F 2x</v>
      </c>
      <c r="D3" s="23"/>
      <c r="E3" s="23"/>
      <c r="F3" s="62" t="s">
        <v>108</v>
      </c>
    </row>
    <row r="4" spans="1:18" ht="15" thickBot="1">
      <c r="B4" s="7"/>
      <c r="C4" s="90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COUNTIF(P8:P67,9)</f>
        <v>1</v>
      </c>
      <c r="G5" s="60" t="str">
        <f>IF(COUNTIF(Q8:Q37,1),CONCATENATE("(",COUNTIF(Q8:Q37,1),")","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94" t="s">
        <v>110</v>
      </c>
      <c r="C8" s="94" t="s">
        <v>110</v>
      </c>
      <c r="D8" s="64" t="s">
        <v>110</v>
      </c>
      <c r="E8" s="128" t="s">
        <v>110</v>
      </c>
      <c r="F8" s="94" t="s">
        <v>110</v>
      </c>
      <c r="G8" s="134" t="str">
        <f>IF(AND(P8&gt;0,P8&lt;&gt;9),"Inkorrekte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127">
        <f>IF(E8&lt;&gt;"",1,0)</f>
        <v>1</v>
      </c>
      <c r="N8">
        <f t="shared" ref="N8:N37" si="1">IF(F8&lt;&gt;"",1,0)</f>
        <v>1</v>
      </c>
      <c r="O8">
        <f>COUNTIF(J8:N8,1)</f>
        <v>5</v>
      </c>
      <c r="P8" s="127">
        <f>O8+O9</f>
        <v>9</v>
      </c>
      <c r="Q8" s="127">
        <f>IF(AND(P8&gt;0,P8&lt;&gt;9),1,IF(P8=0,2,0))</f>
        <v>0</v>
      </c>
      <c r="R8">
        <f>COUNTIF(Q8:Q37,1)</f>
        <v>0</v>
      </c>
    </row>
    <row r="9" spans="1:18" ht="15" thickBot="1">
      <c r="A9" s="133"/>
      <c r="B9" s="98" t="s">
        <v>110</v>
      </c>
      <c r="C9" s="98" t="s">
        <v>110</v>
      </c>
      <c r="D9" s="98" t="s">
        <v>110</v>
      </c>
      <c r="E9" s="129"/>
      <c r="F9" s="98" t="s">
        <v>111</v>
      </c>
      <c r="G9" s="135"/>
      <c r="J9">
        <f>IF(B9&lt;&gt;"",1,0)</f>
        <v>1</v>
      </c>
      <c r="K9">
        <f t="shared" si="0"/>
        <v>1</v>
      </c>
      <c r="L9">
        <f t="shared" si="0"/>
        <v>1</v>
      </c>
      <c r="M9" s="127"/>
      <c r="N9">
        <f t="shared" si="1"/>
        <v>1</v>
      </c>
      <c r="O9">
        <f>COUNTIF(J9:N9,1)</f>
        <v>4</v>
      </c>
      <c r="P9" s="127"/>
      <c r="Q9" s="127"/>
    </row>
    <row r="10" spans="1:18">
      <c r="A10" s="136">
        <v>2</v>
      </c>
      <c r="B10" s="66"/>
      <c r="C10" s="66"/>
      <c r="D10" s="67"/>
      <c r="E10" s="130"/>
      <c r="F10" s="66"/>
      <c r="G10" s="134" t="str">
        <f t="shared" ref="G10" si="2">IF(AND(P10&gt;0,P10&lt;&gt;9),"Inkorrekte Eingabe",IF(P10&lt;&gt;0,"Korrekte Eingabe",""))</f>
        <v/>
      </c>
      <c r="J10">
        <f t="shared" ref="J10:M37" si="3">IF(B10&lt;&gt;"",1,0)</f>
        <v>0</v>
      </c>
      <c r="K10">
        <f t="shared" si="0"/>
        <v>0</v>
      </c>
      <c r="L10">
        <f t="shared" si="0"/>
        <v>0</v>
      </c>
      <c r="M10" s="127">
        <f t="shared" si="0"/>
        <v>0</v>
      </c>
      <c r="N10">
        <f t="shared" si="1"/>
        <v>0</v>
      </c>
      <c r="O10">
        <f t="shared" ref="O10:O37" si="4">COUNTIF(J10:N10,1)</f>
        <v>0</v>
      </c>
      <c r="P10" s="127">
        <f t="shared" ref="P10" si="5">O10+O11</f>
        <v>0</v>
      </c>
      <c r="Q10" s="127">
        <f t="shared" ref="Q10" si="6">IF(AND(P10&gt;0,P10&lt;&gt;9),1,IF(P10=0,2,0))</f>
        <v>2</v>
      </c>
    </row>
    <row r="11" spans="1:18" ht="15" thickBot="1">
      <c r="A11" s="137"/>
      <c r="B11" s="68"/>
      <c r="C11" s="68"/>
      <c r="D11" s="68"/>
      <c r="E11" s="131"/>
      <c r="F11" s="68"/>
      <c r="G11" s="135"/>
      <c r="J11">
        <f t="shared" si="3"/>
        <v>0</v>
      </c>
      <c r="K11">
        <f t="shared" si="0"/>
        <v>0</v>
      </c>
      <c r="L11">
        <f t="shared" si="0"/>
        <v>0</v>
      </c>
      <c r="M11" s="127"/>
      <c r="N11">
        <f t="shared" si="1"/>
        <v>0</v>
      </c>
      <c r="O11">
        <f t="shared" si="4"/>
        <v>0</v>
      </c>
      <c r="P11" s="127"/>
      <c r="Q11" s="127"/>
    </row>
    <row r="12" spans="1:18">
      <c r="A12" s="132">
        <v>3</v>
      </c>
      <c r="B12" s="94"/>
      <c r="C12" s="94"/>
      <c r="D12" s="64"/>
      <c r="E12" s="128"/>
      <c r="F12" s="94"/>
      <c r="G12" s="134" t="str">
        <f t="shared" ref="G12" si="7">IF(AND(P12&gt;0,P12&lt;&gt;9),"Inkorrekte Eingabe",IF(P12&lt;&gt;0,"Korrekte Eingabe",""))</f>
        <v/>
      </c>
      <c r="J12">
        <f t="shared" si="3"/>
        <v>0</v>
      </c>
      <c r="K12">
        <f t="shared" si="0"/>
        <v>0</v>
      </c>
      <c r="L12">
        <f t="shared" si="0"/>
        <v>0</v>
      </c>
      <c r="M12" s="127">
        <f t="shared" si="0"/>
        <v>0</v>
      </c>
      <c r="N12">
        <f t="shared" si="1"/>
        <v>0</v>
      </c>
      <c r="O12">
        <f t="shared" si="4"/>
        <v>0</v>
      </c>
      <c r="P12" s="127">
        <f t="shared" ref="P12" si="8">O12+O13</f>
        <v>0</v>
      </c>
      <c r="Q12" s="127">
        <f t="shared" ref="Q12" si="9">IF(AND(P12&gt;0,P12&lt;&gt;9),1,IF(P12=0,2,0))</f>
        <v>2</v>
      </c>
    </row>
    <row r="13" spans="1:18" ht="15" thickBot="1">
      <c r="A13" s="133"/>
      <c r="B13" s="98"/>
      <c r="C13" s="98"/>
      <c r="D13" s="98"/>
      <c r="E13" s="129"/>
      <c r="F13" s="98"/>
      <c r="G13" s="135"/>
      <c r="J13">
        <f t="shared" si="3"/>
        <v>0</v>
      </c>
      <c r="K13">
        <f t="shared" si="0"/>
        <v>0</v>
      </c>
      <c r="L13">
        <f t="shared" si="0"/>
        <v>0</v>
      </c>
      <c r="M13" s="127"/>
      <c r="N13">
        <f t="shared" si="1"/>
        <v>0</v>
      </c>
      <c r="O13">
        <f t="shared" si="4"/>
        <v>0</v>
      </c>
      <c r="P13" s="127"/>
      <c r="Q13" s="127"/>
    </row>
    <row r="14" spans="1:18">
      <c r="A14" s="136">
        <v>4</v>
      </c>
      <c r="B14" s="66"/>
      <c r="C14" s="66"/>
      <c r="D14" s="67"/>
      <c r="E14" s="130"/>
      <c r="F14" s="66"/>
      <c r="G14" s="134" t="str">
        <f t="shared" ref="G14" si="10">IF(AND(P14&gt;0,P14&lt;&gt;9),"Inkorrekte Eingabe",IF(P14&lt;&gt;0,"Korrekte Eingabe",""))</f>
        <v/>
      </c>
      <c r="J14">
        <f t="shared" si="3"/>
        <v>0</v>
      </c>
      <c r="K14">
        <f t="shared" si="0"/>
        <v>0</v>
      </c>
      <c r="L14">
        <f t="shared" si="0"/>
        <v>0</v>
      </c>
      <c r="M14" s="127">
        <f t="shared" si="0"/>
        <v>0</v>
      </c>
      <c r="N14">
        <f t="shared" si="1"/>
        <v>0</v>
      </c>
      <c r="O14">
        <f t="shared" si="4"/>
        <v>0</v>
      </c>
      <c r="P14" s="127">
        <f t="shared" ref="P14" si="11">O14+O15</f>
        <v>0</v>
      </c>
      <c r="Q14" s="127">
        <f t="shared" ref="Q14" si="12">IF(AND(P14&gt;0,P14&lt;&gt;9),1,IF(P14=0,2,0))</f>
        <v>2</v>
      </c>
    </row>
    <row r="15" spans="1:18" ht="15" thickBot="1">
      <c r="A15" s="137"/>
      <c r="B15" s="68"/>
      <c r="C15" s="68"/>
      <c r="D15" s="68"/>
      <c r="E15" s="131"/>
      <c r="F15" s="68"/>
      <c r="G15" s="135"/>
      <c r="J15">
        <f t="shared" si="3"/>
        <v>0</v>
      </c>
      <c r="K15">
        <f t="shared" si="0"/>
        <v>0</v>
      </c>
      <c r="L15">
        <f t="shared" si="0"/>
        <v>0</v>
      </c>
      <c r="M15" s="127"/>
      <c r="N15">
        <f t="shared" si="1"/>
        <v>0</v>
      </c>
      <c r="O15">
        <f t="shared" si="4"/>
        <v>0</v>
      </c>
      <c r="P15" s="127"/>
      <c r="Q15" s="127"/>
    </row>
    <row r="16" spans="1:18">
      <c r="A16" s="132">
        <v>5</v>
      </c>
      <c r="B16" s="94"/>
      <c r="C16" s="94"/>
      <c r="D16" s="64"/>
      <c r="E16" s="128"/>
      <c r="F16" s="94"/>
      <c r="G16" s="134" t="str">
        <f t="shared" ref="G16" si="13">IF(AND(P16&gt;0,P16&lt;&gt;9),"Inkorrekte Eingabe",IF(P16&lt;&gt;0,"Korrekte Eingabe",""))</f>
        <v/>
      </c>
      <c r="J16">
        <f t="shared" si="3"/>
        <v>0</v>
      </c>
      <c r="K16">
        <f t="shared" si="0"/>
        <v>0</v>
      </c>
      <c r="L16">
        <f t="shared" si="0"/>
        <v>0</v>
      </c>
      <c r="M16" s="127">
        <f t="shared" si="0"/>
        <v>0</v>
      </c>
      <c r="N16">
        <f t="shared" si="1"/>
        <v>0</v>
      </c>
      <c r="O16">
        <f t="shared" si="4"/>
        <v>0</v>
      </c>
      <c r="P16" s="127">
        <f t="shared" ref="P16" si="14">O16+O17</f>
        <v>0</v>
      </c>
      <c r="Q16" s="127">
        <f t="shared" ref="Q16" si="15">IF(AND(P16&gt;0,P16&lt;&gt;9),1,IF(P16=0,2,0))</f>
        <v>2</v>
      </c>
    </row>
    <row r="17" spans="1:17" ht="15" thickBot="1">
      <c r="A17" s="133"/>
      <c r="B17" s="98"/>
      <c r="C17" s="98"/>
      <c r="D17" s="98"/>
      <c r="E17" s="129"/>
      <c r="F17" s="98"/>
      <c r="G17" s="135"/>
      <c r="J17">
        <f t="shared" si="3"/>
        <v>0</v>
      </c>
      <c r="K17">
        <f t="shared" si="0"/>
        <v>0</v>
      </c>
      <c r="L17">
        <f t="shared" si="0"/>
        <v>0</v>
      </c>
      <c r="M17" s="127"/>
      <c r="N17">
        <f t="shared" si="1"/>
        <v>0</v>
      </c>
      <c r="O17">
        <f t="shared" si="4"/>
        <v>0</v>
      </c>
      <c r="P17" s="127"/>
      <c r="Q17" s="127"/>
    </row>
    <row r="18" spans="1:17">
      <c r="A18" s="136">
        <v>6</v>
      </c>
      <c r="B18" s="66"/>
      <c r="C18" s="66"/>
      <c r="D18" s="67"/>
      <c r="E18" s="130"/>
      <c r="F18" s="66"/>
      <c r="G18" s="134" t="str">
        <f t="shared" ref="G18" si="16">IF(AND(P18&gt;0,P18&lt;&gt;9),"Inkorrekte Eingabe",IF(P18&lt;&gt;0,"Korrekte Eingabe",""))</f>
        <v/>
      </c>
      <c r="J18">
        <f t="shared" si="3"/>
        <v>0</v>
      </c>
      <c r="K18">
        <f t="shared" si="0"/>
        <v>0</v>
      </c>
      <c r="L18">
        <f t="shared" si="0"/>
        <v>0</v>
      </c>
      <c r="M18" s="127">
        <f t="shared" si="0"/>
        <v>0</v>
      </c>
      <c r="N18">
        <f t="shared" si="1"/>
        <v>0</v>
      </c>
      <c r="O18">
        <f t="shared" si="4"/>
        <v>0</v>
      </c>
      <c r="P18" s="127">
        <f t="shared" ref="P18" si="17">O18+O19</f>
        <v>0</v>
      </c>
      <c r="Q18" s="127">
        <f t="shared" ref="Q18" si="18">IF(AND(P18&gt;0,P18&lt;&gt;9),1,IF(P18=0,2,0))</f>
        <v>2</v>
      </c>
    </row>
    <row r="19" spans="1:17" ht="15" thickBot="1">
      <c r="A19" s="137"/>
      <c r="B19" s="68"/>
      <c r="C19" s="68"/>
      <c r="D19" s="68"/>
      <c r="E19" s="131"/>
      <c r="F19" s="68"/>
      <c r="G19" s="135"/>
      <c r="J19">
        <f t="shared" si="3"/>
        <v>0</v>
      </c>
      <c r="K19">
        <f t="shared" si="0"/>
        <v>0</v>
      </c>
      <c r="L19">
        <f t="shared" si="0"/>
        <v>0</v>
      </c>
      <c r="M19" s="127"/>
      <c r="N19">
        <f t="shared" si="1"/>
        <v>0</v>
      </c>
      <c r="O19">
        <f t="shared" si="4"/>
        <v>0</v>
      </c>
      <c r="P19" s="127"/>
      <c r="Q19" s="127"/>
    </row>
    <row r="20" spans="1:17">
      <c r="A20" s="132">
        <v>7</v>
      </c>
      <c r="B20" s="94"/>
      <c r="C20" s="94"/>
      <c r="D20" s="64"/>
      <c r="E20" s="128"/>
      <c r="F20" s="94"/>
      <c r="G20" s="134" t="str">
        <f t="shared" ref="G20" si="19">IF(AND(P20&gt;0,P20&lt;&gt;9),"Inkorrekte Eingabe",IF(P20&lt;&gt;0,"Korrekte Eingabe",""))</f>
        <v/>
      </c>
      <c r="J20">
        <f t="shared" si="3"/>
        <v>0</v>
      </c>
      <c r="K20">
        <f t="shared" si="0"/>
        <v>0</v>
      </c>
      <c r="L20">
        <f t="shared" si="0"/>
        <v>0</v>
      </c>
      <c r="M20" s="127">
        <f t="shared" si="0"/>
        <v>0</v>
      </c>
      <c r="N20">
        <f t="shared" si="1"/>
        <v>0</v>
      </c>
      <c r="O20">
        <f t="shared" si="4"/>
        <v>0</v>
      </c>
      <c r="P20" s="127">
        <f t="shared" ref="P20" si="20">O20+O21</f>
        <v>0</v>
      </c>
      <c r="Q20" s="127">
        <f t="shared" ref="Q20" si="21">IF(AND(P20&gt;0,P20&lt;&gt;9),1,IF(P20=0,2,0))</f>
        <v>2</v>
      </c>
    </row>
    <row r="21" spans="1:17" ht="15" thickBot="1">
      <c r="A21" s="133"/>
      <c r="B21" s="98"/>
      <c r="C21" s="98"/>
      <c r="D21" s="98"/>
      <c r="E21" s="129"/>
      <c r="F21" s="98"/>
      <c r="G21" s="135"/>
      <c r="J21">
        <f t="shared" si="3"/>
        <v>0</v>
      </c>
      <c r="K21">
        <f t="shared" si="0"/>
        <v>0</v>
      </c>
      <c r="L21">
        <f t="shared" si="0"/>
        <v>0</v>
      </c>
      <c r="M21" s="127"/>
      <c r="N21">
        <f t="shared" si="1"/>
        <v>0</v>
      </c>
      <c r="O21">
        <f t="shared" si="4"/>
        <v>0</v>
      </c>
      <c r="P21" s="127"/>
      <c r="Q21" s="127"/>
    </row>
    <row r="22" spans="1:17">
      <c r="A22" s="136">
        <v>8</v>
      </c>
      <c r="B22" s="66"/>
      <c r="C22" s="66"/>
      <c r="D22" s="67"/>
      <c r="E22" s="130"/>
      <c r="F22" s="66"/>
      <c r="G22" s="134" t="str">
        <f t="shared" ref="G22" si="22">IF(AND(P22&gt;0,P22&lt;&gt;9),"Inkorrekte Eingabe",IF(P22&lt;&gt;0,"Korrekte Eingabe",""))</f>
        <v/>
      </c>
      <c r="J22">
        <f t="shared" si="3"/>
        <v>0</v>
      </c>
      <c r="K22">
        <f t="shared" si="0"/>
        <v>0</v>
      </c>
      <c r="L22">
        <f t="shared" si="0"/>
        <v>0</v>
      </c>
      <c r="M22" s="127">
        <f t="shared" si="0"/>
        <v>0</v>
      </c>
      <c r="N22">
        <f t="shared" si="1"/>
        <v>0</v>
      </c>
      <c r="O22">
        <f t="shared" si="4"/>
        <v>0</v>
      </c>
      <c r="P22" s="127">
        <f t="shared" ref="P22" si="23">O22+O23</f>
        <v>0</v>
      </c>
      <c r="Q22" s="127">
        <f t="shared" ref="Q22" si="24">IF(AND(P22&gt;0,P22&lt;&gt;9),1,IF(P22=0,2,0))</f>
        <v>2</v>
      </c>
    </row>
    <row r="23" spans="1:17" ht="15" thickBot="1">
      <c r="A23" s="137"/>
      <c r="B23" s="68"/>
      <c r="C23" s="68"/>
      <c r="D23" s="68"/>
      <c r="E23" s="131"/>
      <c r="F23" s="68"/>
      <c r="G23" s="135"/>
      <c r="J23">
        <f t="shared" si="3"/>
        <v>0</v>
      </c>
      <c r="K23">
        <f t="shared" si="0"/>
        <v>0</v>
      </c>
      <c r="L23">
        <f t="shared" si="0"/>
        <v>0</v>
      </c>
      <c r="M23" s="127"/>
      <c r="N23">
        <f t="shared" si="1"/>
        <v>0</v>
      </c>
      <c r="O23">
        <f t="shared" si="4"/>
        <v>0</v>
      </c>
      <c r="P23" s="127"/>
      <c r="Q23" s="127"/>
    </row>
    <row r="24" spans="1:17">
      <c r="A24" s="132">
        <v>9</v>
      </c>
      <c r="B24" s="94"/>
      <c r="C24" s="94"/>
      <c r="D24" s="64"/>
      <c r="E24" s="128"/>
      <c r="F24" s="94"/>
      <c r="G24" s="134" t="str">
        <f t="shared" ref="G24" si="25">IF(AND(P24&gt;0,P24&lt;&gt;9),"Inkorrekte Eingabe",IF(P24&lt;&gt;0,"Korrekte Eingabe",""))</f>
        <v/>
      </c>
      <c r="J24">
        <f t="shared" si="3"/>
        <v>0</v>
      </c>
      <c r="K24">
        <f t="shared" si="3"/>
        <v>0</v>
      </c>
      <c r="L24">
        <f t="shared" si="3"/>
        <v>0</v>
      </c>
      <c r="M24" s="127">
        <f t="shared" si="3"/>
        <v>0</v>
      </c>
      <c r="N24">
        <f t="shared" si="1"/>
        <v>0</v>
      </c>
      <c r="O24">
        <f t="shared" si="4"/>
        <v>0</v>
      </c>
      <c r="P24" s="127">
        <f t="shared" ref="P24" si="26">O24+O25</f>
        <v>0</v>
      </c>
      <c r="Q24" s="127">
        <f t="shared" ref="Q24" si="27">IF(AND(P24&gt;0,P24&lt;&gt;9),1,IF(P24=0,2,0))</f>
        <v>2</v>
      </c>
    </row>
    <row r="25" spans="1:17" ht="15" thickBot="1">
      <c r="A25" s="133"/>
      <c r="B25" s="98"/>
      <c r="C25" s="98"/>
      <c r="D25" s="98"/>
      <c r="E25" s="129"/>
      <c r="F25" s="98"/>
      <c r="G25" s="135"/>
      <c r="J25">
        <f t="shared" si="3"/>
        <v>0</v>
      </c>
      <c r="K25">
        <f t="shared" si="3"/>
        <v>0</v>
      </c>
      <c r="L25">
        <f t="shared" si="3"/>
        <v>0</v>
      </c>
      <c r="M25" s="127"/>
      <c r="N25">
        <f t="shared" si="1"/>
        <v>0</v>
      </c>
      <c r="O25">
        <f t="shared" si="4"/>
        <v>0</v>
      </c>
      <c r="P25" s="127"/>
      <c r="Q25" s="127"/>
    </row>
    <row r="26" spans="1:17">
      <c r="A26" s="136">
        <v>10</v>
      </c>
      <c r="B26" s="66"/>
      <c r="C26" s="66"/>
      <c r="D26" s="67"/>
      <c r="E26" s="130"/>
      <c r="F26" s="66"/>
      <c r="G26" s="134" t="str">
        <f t="shared" ref="G26" si="28">IF(AND(P26&gt;0,P26&lt;&gt;9),"Inkorrekte Eingabe",IF(P26&lt;&gt;0,"Korrekte Eingabe",""))</f>
        <v/>
      </c>
      <c r="J26">
        <f t="shared" si="3"/>
        <v>0</v>
      </c>
      <c r="K26">
        <f t="shared" si="3"/>
        <v>0</v>
      </c>
      <c r="L26">
        <f t="shared" si="3"/>
        <v>0</v>
      </c>
      <c r="M26" s="127">
        <f t="shared" si="3"/>
        <v>0</v>
      </c>
      <c r="N26">
        <f t="shared" si="1"/>
        <v>0</v>
      </c>
      <c r="O26">
        <f t="shared" si="4"/>
        <v>0</v>
      </c>
      <c r="P26" s="127">
        <f t="shared" ref="P26" si="29">O26+O27</f>
        <v>0</v>
      </c>
      <c r="Q26" s="127">
        <f t="shared" ref="Q26" si="30">IF(AND(P26&gt;0,P26&lt;&gt;9),1,IF(P26=0,2,0))</f>
        <v>2</v>
      </c>
    </row>
    <row r="27" spans="1:17" ht="15" thickBot="1">
      <c r="A27" s="137"/>
      <c r="B27" s="68"/>
      <c r="C27" s="68"/>
      <c r="D27" s="68"/>
      <c r="E27" s="131"/>
      <c r="F27" s="68"/>
      <c r="G27" s="135"/>
      <c r="J27">
        <f t="shared" si="3"/>
        <v>0</v>
      </c>
      <c r="K27">
        <f t="shared" si="3"/>
        <v>0</v>
      </c>
      <c r="L27">
        <f t="shared" si="3"/>
        <v>0</v>
      </c>
      <c r="M27" s="127"/>
      <c r="N27">
        <f t="shared" si="1"/>
        <v>0</v>
      </c>
      <c r="O27">
        <f t="shared" si="4"/>
        <v>0</v>
      </c>
      <c r="P27" s="127"/>
      <c r="Q27" s="127"/>
    </row>
    <row r="28" spans="1:17">
      <c r="A28" s="132">
        <v>11</v>
      </c>
      <c r="B28" s="94"/>
      <c r="C28" s="94"/>
      <c r="D28" s="64"/>
      <c r="E28" s="128"/>
      <c r="F28" s="94"/>
      <c r="G28" s="134" t="str">
        <f t="shared" ref="G28" si="31">IF(AND(P28&gt;0,P28&lt;&gt;9),"Inkorrekte Eingabe",IF(P28&lt;&gt;0,"Korrekte Eingabe",""))</f>
        <v/>
      </c>
      <c r="J28">
        <f t="shared" si="3"/>
        <v>0</v>
      </c>
      <c r="K28">
        <f t="shared" si="3"/>
        <v>0</v>
      </c>
      <c r="L28">
        <f t="shared" si="3"/>
        <v>0</v>
      </c>
      <c r="M28" s="127">
        <f t="shared" si="3"/>
        <v>0</v>
      </c>
      <c r="N28">
        <f t="shared" si="1"/>
        <v>0</v>
      </c>
      <c r="O28">
        <f t="shared" si="4"/>
        <v>0</v>
      </c>
      <c r="P28" s="127">
        <f t="shared" ref="P28" si="32">O28+O29</f>
        <v>0</v>
      </c>
      <c r="Q28" s="127">
        <f t="shared" ref="Q28" si="33">IF(AND(P28&gt;0,P28&lt;&gt;9),1,IF(P28=0,2,0))</f>
        <v>2</v>
      </c>
    </row>
    <row r="29" spans="1:17" ht="15" thickBot="1">
      <c r="A29" s="133"/>
      <c r="B29" s="98"/>
      <c r="C29" s="98"/>
      <c r="D29" s="98"/>
      <c r="E29" s="129"/>
      <c r="F29" s="98"/>
      <c r="G29" s="135"/>
      <c r="J29">
        <f t="shared" si="3"/>
        <v>0</v>
      </c>
      <c r="K29">
        <f t="shared" si="3"/>
        <v>0</v>
      </c>
      <c r="L29">
        <f t="shared" si="3"/>
        <v>0</v>
      </c>
      <c r="M29" s="127"/>
      <c r="N29">
        <f t="shared" si="1"/>
        <v>0</v>
      </c>
      <c r="O29">
        <f t="shared" si="4"/>
        <v>0</v>
      </c>
      <c r="P29" s="127"/>
      <c r="Q29" s="127"/>
    </row>
    <row r="30" spans="1:17">
      <c r="A30" s="136">
        <v>12</v>
      </c>
      <c r="B30" s="66"/>
      <c r="C30" s="66"/>
      <c r="D30" s="67"/>
      <c r="E30" s="130"/>
      <c r="F30" s="66"/>
      <c r="G30" s="134" t="str">
        <f t="shared" ref="G30" si="34">IF(AND(P30&gt;0,P30&lt;&gt;9),"Inkorrekte Eingabe",IF(P30&lt;&gt;0,"Korrekte Eingabe",""))</f>
        <v/>
      </c>
      <c r="J30">
        <f t="shared" si="3"/>
        <v>0</v>
      </c>
      <c r="K30">
        <f t="shared" si="3"/>
        <v>0</v>
      </c>
      <c r="L30">
        <f t="shared" si="3"/>
        <v>0</v>
      </c>
      <c r="M30" s="127">
        <f t="shared" si="3"/>
        <v>0</v>
      </c>
      <c r="N30">
        <f t="shared" si="1"/>
        <v>0</v>
      </c>
      <c r="O30">
        <f t="shared" si="4"/>
        <v>0</v>
      </c>
      <c r="P30" s="127">
        <f t="shared" ref="P30" si="35">O30+O31</f>
        <v>0</v>
      </c>
      <c r="Q30" s="127">
        <f t="shared" ref="Q30" si="36">IF(AND(P30&gt;0,P30&lt;&gt;9),1,IF(P30=0,2,0))</f>
        <v>2</v>
      </c>
    </row>
    <row r="31" spans="1:17" ht="15" thickBot="1">
      <c r="A31" s="137"/>
      <c r="B31" s="68"/>
      <c r="C31" s="68"/>
      <c r="D31" s="68"/>
      <c r="E31" s="131"/>
      <c r="F31" s="68"/>
      <c r="G31" s="135"/>
      <c r="J31">
        <f t="shared" si="3"/>
        <v>0</v>
      </c>
      <c r="K31">
        <f t="shared" si="3"/>
        <v>0</v>
      </c>
      <c r="L31">
        <f t="shared" si="3"/>
        <v>0</v>
      </c>
      <c r="M31" s="127"/>
      <c r="N31">
        <f t="shared" si="1"/>
        <v>0</v>
      </c>
      <c r="O31">
        <f t="shared" si="4"/>
        <v>0</v>
      </c>
      <c r="P31" s="127"/>
      <c r="Q31" s="127"/>
    </row>
    <row r="32" spans="1:17">
      <c r="A32" s="132">
        <v>13</v>
      </c>
      <c r="B32" s="94"/>
      <c r="C32" s="94"/>
      <c r="D32" s="64"/>
      <c r="E32" s="128"/>
      <c r="F32" s="94"/>
      <c r="G32" s="134" t="str">
        <f t="shared" ref="G32" si="37">IF(AND(P32&gt;0,P32&lt;&gt;9),"Inkorrekte Eingabe",IF(P32&lt;&gt;0,"Korrekte Eingabe",""))</f>
        <v/>
      </c>
      <c r="J32">
        <f t="shared" si="3"/>
        <v>0</v>
      </c>
      <c r="K32">
        <f t="shared" si="3"/>
        <v>0</v>
      </c>
      <c r="L32">
        <f t="shared" si="3"/>
        <v>0</v>
      </c>
      <c r="M32" s="127">
        <f t="shared" si="3"/>
        <v>0</v>
      </c>
      <c r="N32">
        <f t="shared" si="1"/>
        <v>0</v>
      </c>
      <c r="O32">
        <f t="shared" si="4"/>
        <v>0</v>
      </c>
      <c r="P32" s="127">
        <f t="shared" ref="P32" si="38">O32+O33</f>
        <v>0</v>
      </c>
      <c r="Q32" s="127">
        <f t="shared" ref="Q32" si="39">IF(AND(P32&gt;0,P32&lt;&gt;9),1,IF(P32=0,2,0))</f>
        <v>2</v>
      </c>
    </row>
    <row r="33" spans="1:17" ht="15" thickBot="1">
      <c r="A33" s="133"/>
      <c r="B33" s="98"/>
      <c r="C33" s="98"/>
      <c r="D33" s="98"/>
      <c r="E33" s="129"/>
      <c r="F33" s="98"/>
      <c r="G33" s="135"/>
      <c r="J33">
        <f t="shared" si="3"/>
        <v>0</v>
      </c>
      <c r="K33">
        <f t="shared" si="3"/>
        <v>0</v>
      </c>
      <c r="L33">
        <f t="shared" si="3"/>
        <v>0</v>
      </c>
      <c r="M33" s="127"/>
      <c r="N33">
        <f t="shared" si="1"/>
        <v>0</v>
      </c>
      <c r="O33">
        <f t="shared" si="4"/>
        <v>0</v>
      </c>
      <c r="P33" s="127"/>
      <c r="Q33" s="127"/>
    </row>
    <row r="34" spans="1:17">
      <c r="A34" s="136">
        <v>14</v>
      </c>
      <c r="B34" s="66"/>
      <c r="C34" s="66"/>
      <c r="D34" s="67"/>
      <c r="E34" s="130"/>
      <c r="F34" s="66"/>
      <c r="G34" s="134" t="str">
        <f t="shared" ref="G34" si="40">IF(AND(P34&gt;0,P34&lt;&gt;9),"Inkorrekte Eingabe",IF(P34&lt;&gt;0,"Korrekte Eingabe",""))</f>
        <v/>
      </c>
      <c r="J34">
        <f t="shared" si="3"/>
        <v>0</v>
      </c>
      <c r="K34">
        <f t="shared" si="3"/>
        <v>0</v>
      </c>
      <c r="L34">
        <f t="shared" si="3"/>
        <v>0</v>
      </c>
      <c r="M34" s="127">
        <f t="shared" si="3"/>
        <v>0</v>
      </c>
      <c r="N34">
        <f t="shared" si="1"/>
        <v>0</v>
      </c>
      <c r="O34">
        <f t="shared" si="4"/>
        <v>0</v>
      </c>
      <c r="P34" s="127">
        <f t="shared" ref="P34" si="41">O34+O35</f>
        <v>0</v>
      </c>
      <c r="Q34" s="127">
        <f t="shared" ref="Q34" si="42">IF(AND(P34&gt;0,P34&lt;&gt;9),1,IF(P34=0,2,0))</f>
        <v>2</v>
      </c>
    </row>
    <row r="35" spans="1:17" ht="15" thickBot="1">
      <c r="A35" s="137"/>
      <c r="B35" s="68"/>
      <c r="C35" s="68"/>
      <c r="D35" s="68"/>
      <c r="E35" s="131"/>
      <c r="F35" s="68"/>
      <c r="G35" s="135"/>
      <c r="J35">
        <f t="shared" si="3"/>
        <v>0</v>
      </c>
      <c r="K35">
        <f t="shared" si="3"/>
        <v>0</v>
      </c>
      <c r="L35">
        <f t="shared" si="3"/>
        <v>0</v>
      </c>
      <c r="M35" s="127"/>
      <c r="N35">
        <f t="shared" si="1"/>
        <v>0</v>
      </c>
      <c r="O35">
        <f t="shared" si="4"/>
        <v>0</v>
      </c>
      <c r="P35" s="127"/>
      <c r="Q35" s="127"/>
    </row>
    <row r="36" spans="1:17">
      <c r="A36" s="132">
        <v>15</v>
      </c>
      <c r="B36" s="94"/>
      <c r="C36" s="94"/>
      <c r="D36" s="64"/>
      <c r="E36" s="128"/>
      <c r="F36" s="94"/>
      <c r="G36" s="134" t="str">
        <f t="shared" ref="G36" si="43">IF(AND(P36&gt;0,P36&lt;&gt;9),"Inkorrekte Eingabe",IF(P36&lt;&gt;0,"Korrekte Eingabe",""))</f>
        <v/>
      </c>
      <c r="J36">
        <f t="shared" si="3"/>
        <v>0</v>
      </c>
      <c r="K36">
        <f t="shared" si="3"/>
        <v>0</v>
      </c>
      <c r="L36">
        <f t="shared" si="3"/>
        <v>0</v>
      </c>
      <c r="M36" s="127">
        <f t="shared" si="3"/>
        <v>0</v>
      </c>
      <c r="N36">
        <f t="shared" si="1"/>
        <v>0</v>
      </c>
      <c r="O36">
        <f t="shared" si="4"/>
        <v>0</v>
      </c>
      <c r="P36" s="127">
        <f t="shared" ref="P36" si="44">O36+O37</f>
        <v>0</v>
      </c>
      <c r="Q36" s="127">
        <f t="shared" ref="Q36" si="45">IF(AND(P36&gt;0,P36&lt;&gt;9),1,IF(P36=0,2,0))</f>
        <v>2</v>
      </c>
    </row>
    <row r="37" spans="1:17" ht="15" thickBot="1">
      <c r="A37" s="133"/>
      <c r="B37" s="98"/>
      <c r="C37" s="98"/>
      <c r="D37" s="98"/>
      <c r="E37" s="129"/>
      <c r="F37" s="98"/>
      <c r="G37" s="135"/>
      <c r="J37">
        <f t="shared" si="3"/>
        <v>0</v>
      </c>
      <c r="K37">
        <f t="shared" si="3"/>
        <v>0</v>
      </c>
      <c r="L37">
        <f t="shared" si="3"/>
        <v>0</v>
      </c>
      <c r="M37" s="127"/>
      <c r="N37">
        <f t="shared" si="1"/>
        <v>0</v>
      </c>
      <c r="O37">
        <f t="shared" si="4"/>
        <v>0</v>
      </c>
      <c r="P37" s="127"/>
      <c r="Q37" s="127"/>
    </row>
  </sheetData>
  <mergeCells count="91">
    <mergeCell ref="C5:D5"/>
    <mergeCell ref="A8:A9"/>
    <mergeCell ref="E8:E9"/>
    <mergeCell ref="G8:G9"/>
    <mergeCell ref="M8:M9"/>
    <mergeCell ref="Q12:Q13"/>
    <mergeCell ref="Q8:Q9"/>
    <mergeCell ref="A10:A11"/>
    <mergeCell ref="E10:E11"/>
    <mergeCell ref="G10:G11"/>
    <mergeCell ref="M10:M11"/>
    <mergeCell ref="P10:P11"/>
    <mergeCell ref="Q10:Q11"/>
    <mergeCell ref="P8:P9"/>
    <mergeCell ref="A12:A13"/>
    <mergeCell ref="E12:E13"/>
    <mergeCell ref="G12:G13"/>
    <mergeCell ref="M12:M13"/>
    <mergeCell ref="P12:P13"/>
    <mergeCell ref="Q16:Q17"/>
    <mergeCell ref="A14:A15"/>
    <mergeCell ref="E14:E15"/>
    <mergeCell ref="G14:G15"/>
    <mergeCell ref="M14:M15"/>
    <mergeCell ref="P14:P15"/>
    <mergeCell ref="Q14:Q15"/>
    <mergeCell ref="A16:A17"/>
    <mergeCell ref="E16:E17"/>
    <mergeCell ref="G16:G17"/>
    <mergeCell ref="M16:M17"/>
    <mergeCell ref="P16:P17"/>
    <mergeCell ref="Q20:Q21"/>
    <mergeCell ref="A18:A19"/>
    <mergeCell ref="E18:E19"/>
    <mergeCell ref="G18:G19"/>
    <mergeCell ref="M18:M19"/>
    <mergeCell ref="P18:P19"/>
    <mergeCell ref="Q18:Q19"/>
    <mergeCell ref="A20:A21"/>
    <mergeCell ref="E20:E21"/>
    <mergeCell ref="G20:G21"/>
    <mergeCell ref="M20:M21"/>
    <mergeCell ref="P20:P21"/>
    <mergeCell ref="Q24:Q25"/>
    <mergeCell ref="A22:A23"/>
    <mergeCell ref="E22:E23"/>
    <mergeCell ref="G22:G23"/>
    <mergeCell ref="M22:M23"/>
    <mergeCell ref="P22:P23"/>
    <mergeCell ref="Q22:Q23"/>
    <mergeCell ref="A24:A25"/>
    <mergeCell ref="E24:E25"/>
    <mergeCell ref="G24:G25"/>
    <mergeCell ref="M24:M25"/>
    <mergeCell ref="P24:P25"/>
    <mergeCell ref="Q28:Q29"/>
    <mergeCell ref="A26:A27"/>
    <mergeCell ref="E26:E27"/>
    <mergeCell ref="G26:G27"/>
    <mergeCell ref="M26:M27"/>
    <mergeCell ref="P26:P27"/>
    <mergeCell ref="Q26:Q27"/>
    <mergeCell ref="A28:A29"/>
    <mergeCell ref="E28:E29"/>
    <mergeCell ref="G28:G29"/>
    <mergeCell ref="M28:M29"/>
    <mergeCell ref="P28:P29"/>
    <mergeCell ref="Q32:Q33"/>
    <mergeCell ref="A30:A31"/>
    <mergeCell ref="E30:E31"/>
    <mergeCell ref="G30:G31"/>
    <mergeCell ref="M30:M31"/>
    <mergeCell ref="P30:P31"/>
    <mergeCell ref="Q30:Q31"/>
    <mergeCell ref="A32:A33"/>
    <mergeCell ref="E32:E33"/>
    <mergeCell ref="G32:G33"/>
    <mergeCell ref="M32:M33"/>
    <mergeCell ref="P32:P33"/>
    <mergeCell ref="Q36:Q37"/>
    <mergeCell ref="A34:A35"/>
    <mergeCell ref="E34:E35"/>
    <mergeCell ref="G34:G35"/>
    <mergeCell ref="M34:M35"/>
    <mergeCell ref="P34:P35"/>
    <mergeCell ref="Q34:Q35"/>
    <mergeCell ref="A36:A37"/>
    <mergeCell ref="E36:E37"/>
    <mergeCell ref="G36:G37"/>
    <mergeCell ref="M36:M37"/>
    <mergeCell ref="P36:P37"/>
  </mergeCells>
  <conditionalFormatting sqref="G8 G10 G12 G14 G16 G18 G20 G22 G24 G26 G28 G30 G32 G34 G36">
    <cfRule type="expression" dxfId="29" priority="2">
      <formula>P8=9</formula>
    </cfRule>
  </conditionalFormatting>
  <conditionalFormatting sqref="G8:G37">
    <cfRule type="expression" dxfId="28" priority="1">
      <formula>AND(P8&lt;&gt;9,P8&lt;&gt;0)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37"/>
  <sheetViews>
    <sheetView workbookViewId="0">
      <selection activeCell="E10" sqref="E10:E11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8" width="2" bestFit="1" customWidth="1"/>
  </cols>
  <sheetData>
    <row r="1" spans="1:18" ht="15" thickBot="1"/>
    <row r="2" spans="1:18" ht="18" customHeight="1">
      <c r="A2" s="91"/>
      <c r="B2" s="27" t="s">
        <v>59</v>
      </c>
      <c r="C2" s="22">
        <v>35</v>
      </c>
      <c r="D2" s="22"/>
      <c r="E2" s="22"/>
      <c r="F2" s="61" t="s">
        <v>109</v>
      </c>
    </row>
    <row r="3" spans="1:18" ht="18" customHeight="1" thickBot="1">
      <c r="A3" s="91"/>
      <c r="B3" s="28" t="s">
        <v>60</v>
      </c>
      <c r="C3" s="23" t="str">
        <f>VLOOKUP(C2,Help!$A$2:$G$50,3,FALSE)</f>
        <v>JM-A 2x</v>
      </c>
      <c r="D3" s="23"/>
      <c r="E3" s="23"/>
      <c r="F3" s="62" t="s">
        <v>108</v>
      </c>
    </row>
    <row r="4" spans="1:18" ht="15" thickBot="1">
      <c r="B4" s="7"/>
      <c r="C4" s="90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COUNTIF(P8:P67,9)</f>
        <v>1</v>
      </c>
      <c r="G5" s="60" t="str">
        <f>IF(COUNTIF(Q8:Q37,1),CONCATENATE("(",COUNTIF(Q8:Q37,1),")","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94" t="s">
        <v>110</v>
      </c>
      <c r="C8" s="94" t="s">
        <v>110</v>
      </c>
      <c r="D8" s="64" t="s">
        <v>110</v>
      </c>
      <c r="E8" s="128" t="s">
        <v>110</v>
      </c>
      <c r="F8" s="94" t="s">
        <v>110</v>
      </c>
      <c r="G8" s="134" t="str">
        <f>IF(AND(P8&gt;0,P8&lt;&gt;9),"Inkorrekte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127">
        <f>IF(E8&lt;&gt;"",1,0)</f>
        <v>1</v>
      </c>
      <c r="N8">
        <f t="shared" ref="N8:N37" si="1">IF(F8&lt;&gt;"",1,0)</f>
        <v>1</v>
      </c>
      <c r="O8">
        <f>COUNTIF(J8:N8,1)</f>
        <v>5</v>
      </c>
      <c r="P8" s="127">
        <f>O8+O9</f>
        <v>9</v>
      </c>
      <c r="Q8" s="127">
        <f>IF(AND(P8&gt;0,P8&lt;&gt;9),1,IF(P8=0,2,0))</f>
        <v>0</v>
      </c>
      <c r="R8">
        <f>COUNTIF(Q8:Q37,1)</f>
        <v>0</v>
      </c>
    </row>
    <row r="9" spans="1:18" ht="15" thickBot="1">
      <c r="A9" s="133"/>
      <c r="B9" s="98" t="s">
        <v>110</v>
      </c>
      <c r="C9" s="98" t="s">
        <v>110</v>
      </c>
      <c r="D9" s="98" t="s">
        <v>110</v>
      </c>
      <c r="E9" s="129"/>
      <c r="F9" s="98" t="s">
        <v>111</v>
      </c>
      <c r="G9" s="135"/>
      <c r="J9">
        <f>IF(B9&lt;&gt;"",1,0)</f>
        <v>1</v>
      </c>
      <c r="K9">
        <f t="shared" si="0"/>
        <v>1</v>
      </c>
      <c r="L9">
        <f t="shared" si="0"/>
        <v>1</v>
      </c>
      <c r="M9" s="127"/>
      <c r="N9">
        <f t="shared" si="1"/>
        <v>1</v>
      </c>
      <c r="O9">
        <f>COUNTIF(J9:N9,1)</f>
        <v>4</v>
      </c>
      <c r="P9" s="127"/>
      <c r="Q9" s="127"/>
    </row>
    <row r="10" spans="1:18">
      <c r="A10" s="136">
        <v>2</v>
      </c>
      <c r="B10" s="66"/>
      <c r="C10" s="66"/>
      <c r="D10" s="67"/>
      <c r="E10" s="130"/>
      <c r="F10" s="66"/>
      <c r="G10" s="134" t="str">
        <f t="shared" ref="G10" si="2">IF(AND(P10&gt;0,P10&lt;&gt;9),"Inkorrekte Eingabe",IF(P10&lt;&gt;0,"Korrekte Eingabe",""))</f>
        <v/>
      </c>
      <c r="J10">
        <f t="shared" ref="J10:M37" si="3">IF(B10&lt;&gt;"",1,0)</f>
        <v>0</v>
      </c>
      <c r="K10">
        <f t="shared" si="0"/>
        <v>0</v>
      </c>
      <c r="L10">
        <f t="shared" si="0"/>
        <v>0</v>
      </c>
      <c r="M10" s="127">
        <f t="shared" si="0"/>
        <v>0</v>
      </c>
      <c r="N10">
        <f t="shared" si="1"/>
        <v>0</v>
      </c>
      <c r="O10">
        <f t="shared" ref="O10:O37" si="4">COUNTIF(J10:N10,1)</f>
        <v>0</v>
      </c>
      <c r="P10" s="127">
        <f t="shared" ref="P10" si="5">O10+O11</f>
        <v>0</v>
      </c>
      <c r="Q10" s="127">
        <f t="shared" ref="Q10" si="6">IF(AND(P10&gt;0,P10&lt;&gt;9),1,IF(P10=0,2,0))</f>
        <v>2</v>
      </c>
    </row>
    <row r="11" spans="1:18" ht="15" thickBot="1">
      <c r="A11" s="137"/>
      <c r="B11" s="68"/>
      <c r="C11" s="68"/>
      <c r="D11" s="68"/>
      <c r="E11" s="131"/>
      <c r="F11" s="68"/>
      <c r="G11" s="135"/>
      <c r="J11">
        <f t="shared" si="3"/>
        <v>0</v>
      </c>
      <c r="K11">
        <f t="shared" si="0"/>
        <v>0</v>
      </c>
      <c r="L11">
        <f t="shared" si="0"/>
        <v>0</v>
      </c>
      <c r="M11" s="127"/>
      <c r="N11">
        <f t="shared" si="1"/>
        <v>0</v>
      </c>
      <c r="O11">
        <f t="shared" si="4"/>
        <v>0</v>
      </c>
      <c r="P11" s="127"/>
      <c r="Q11" s="127"/>
    </row>
    <row r="12" spans="1:18">
      <c r="A12" s="132">
        <v>3</v>
      </c>
      <c r="B12" s="94"/>
      <c r="C12" s="94"/>
      <c r="D12" s="64"/>
      <c r="E12" s="128"/>
      <c r="F12" s="94"/>
      <c r="G12" s="134" t="str">
        <f t="shared" ref="G12" si="7">IF(AND(P12&gt;0,P12&lt;&gt;9),"Inkorrekte Eingabe",IF(P12&lt;&gt;0,"Korrekte Eingabe",""))</f>
        <v/>
      </c>
      <c r="J12">
        <f t="shared" si="3"/>
        <v>0</v>
      </c>
      <c r="K12">
        <f t="shared" si="0"/>
        <v>0</v>
      </c>
      <c r="L12">
        <f t="shared" si="0"/>
        <v>0</v>
      </c>
      <c r="M12" s="127">
        <f t="shared" si="0"/>
        <v>0</v>
      </c>
      <c r="N12">
        <f t="shared" si="1"/>
        <v>0</v>
      </c>
      <c r="O12">
        <f t="shared" si="4"/>
        <v>0</v>
      </c>
      <c r="P12" s="127">
        <f t="shared" ref="P12" si="8">O12+O13</f>
        <v>0</v>
      </c>
      <c r="Q12" s="127">
        <f t="shared" ref="Q12" si="9">IF(AND(P12&gt;0,P12&lt;&gt;9),1,IF(P12=0,2,0))</f>
        <v>2</v>
      </c>
    </row>
    <row r="13" spans="1:18" ht="15" thickBot="1">
      <c r="A13" s="133"/>
      <c r="B13" s="98"/>
      <c r="C13" s="98"/>
      <c r="D13" s="98"/>
      <c r="E13" s="129"/>
      <c r="F13" s="98"/>
      <c r="G13" s="135"/>
      <c r="J13">
        <f t="shared" si="3"/>
        <v>0</v>
      </c>
      <c r="K13">
        <f t="shared" si="0"/>
        <v>0</v>
      </c>
      <c r="L13">
        <f t="shared" si="0"/>
        <v>0</v>
      </c>
      <c r="M13" s="127"/>
      <c r="N13">
        <f t="shared" si="1"/>
        <v>0</v>
      </c>
      <c r="O13">
        <f t="shared" si="4"/>
        <v>0</v>
      </c>
      <c r="P13" s="127"/>
      <c r="Q13" s="127"/>
    </row>
    <row r="14" spans="1:18">
      <c r="A14" s="136">
        <v>4</v>
      </c>
      <c r="B14" s="66"/>
      <c r="C14" s="66"/>
      <c r="D14" s="67"/>
      <c r="E14" s="130"/>
      <c r="F14" s="66"/>
      <c r="G14" s="134" t="str">
        <f t="shared" ref="G14" si="10">IF(AND(P14&gt;0,P14&lt;&gt;9),"Inkorrekte Eingabe",IF(P14&lt;&gt;0,"Korrekte Eingabe",""))</f>
        <v/>
      </c>
      <c r="J14">
        <f t="shared" si="3"/>
        <v>0</v>
      </c>
      <c r="K14">
        <f t="shared" si="0"/>
        <v>0</v>
      </c>
      <c r="L14">
        <f t="shared" si="0"/>
        <v>0</v>
      </c>
      <c r="M14" s="127">
        <f t="shared" si="0"/>
        <v>0</v>
      </c>
      <c r="N14">
        <f t="shared" si="1"/>
        <v>0</v>
      </c>
      <c r="O14">
        <f t="shared" si="4"/>
        <v>0</v>
      </c>
      <c r="P14" s="127">
        <f t="shared" ref="P14" si="11">O14+O15</f>
        <v>0</v>
      </c>
      <c r="Q14" s="127">
        <f t="shared" ref="Q14" si="12">IF(AND(P14&gt;0,P14&lt;&gt;9),1,IF(P14=0,2,0))</f>
        <v>2</v>
      </c>
    </row>
    <row r="15" spans="1:18" ht="15" thickBot="1">
      <c r="A15" s="137"/>
      <c r="B15" s="68"/>
      <c r="C15" s="68"/>
      <c r="D15" s="68"/>
      <c r="E15" s="131"/>
      <c r="F15" s="68"/>
      <c r="G15" s="135"/>
      <c r="J15">
        <f t="shared" si="3"/>
        <v>0</v>
      </c>
      <c r="K15">
        <f t="shared" si="0"/>
        <v>0</v>
      </c>
      <c r="L15">
        <f t="shared" si="0"/>
        <v>0</v>
      </c>
      <c r="M15" s="127"/>
      <c r="N15">
        <f t="shared" si="1"/>
        <v>0</v>
      </c>
      <c r="O15">
        <f t="shared" si="4"/>
        <v>0</v>
      </c>
      <c r="P15" s="127"/>
      <c r="Q15" s="127"/>
    </row>
    <row r="16" spans="1:18">
      <c r="A16" s="132">
        <v>5</v>
      </c>
      <c r="B16" s="94"/>
      <c r="C16" s="94"/>
      <c r="D16" s="64"/>
      <c r="E16" s="128"/>
      <c r="F16" s="94"/>
      <c r="G16" s="134" t="str">
        <f t="shared" ref="G16" si="13">IF(AND(P16&gt;0,P16&lt;&gt;9),"Inkorrekte Eingabe",IF(P16&lt;&gt;0,"Korrekte Eingabe",""))</f>
        <v/>
      </c>
      <c r="J16">
        <f t="shared" si="3"/>
        <v>0</v>
      </c>
      <c r="K16">
        <f t="shared" si="0"/>
        <v>0</v>
      </c>
      <c r="L16">
        <f t="shared" si="0"/>
        <v>0</v>
      </c>
      <c r="M16" s="127">
        <f t="shared" si="0"/>
        <v>0</v>
      </c>
      <c r="N16">
        <f t="shared" si="1"/>
        <v>0</v>
      </c>
      <c r="O16">
        <f t="shared" si="4"/>
        <v>0</v>
      </c>
      <c r="P16" s="127">
        <f t="shared" ref="P16" si="14">O16+O17</f>
        <v>0</v>
      </c>
      <c r="Q16" s="127">
        <f t="shared" ref="Q16" si="15">IF(AND(P16&gt;0,P16&lt;&gt;9),1,IF(P16=0,2,0))</f>
        <v>2</v>
      </c>
    </row>
    <row r="17" spans="1:17" ht="15" thickBot="1">
      <c r="A17" s="133"/>
      <c r="B17" s="98"/>
      <c r="C17" s="98"/>
      <c r="D17" s="98"/>
      <c r="E17" s="129"/>
      <c r="F17" s="98"/>
      <c r="G17" s="135"/>
      <c r="J17">
        <f t="shared" si="3"/>
        <v>0</v>
      </c>
      <c r="K17">
        <f t="shared" si="0"/>
        <v>0</v>
      </c>
      <c r="L17">
        <f t="shared" si="0"/>
        <v>0</v>
      </c>
      <c r="M17" s="127"/>
      <c r="N17">
        <f t="shared" si="1"/>
        <v>0</v>
      </c>
      <c r="O17">
        <f t="shared" si="4"/>
        <v>0</v>
      </c>
      <c r="P17" s="127"/>
      <c r="Q17" s="127"/>
    </row>
    <row r="18" spans="1:17">
      <c r="A18" s="136">
        <v>6</v>
      </c>
      <c r="B18" s="66"/>
      <c r="C18" s="66"/>
      <c r="D18" s="67"/>
      <c r="E18" s="130"/>
      <c r="F18" s="66"/>
      <c r="G18" s="134" t="str">
        <f t="shared" ref="G18" si="16">IF(AND(P18&gt;0,P18&lt;&gt;9),"Inkorrekte Eingabe",IF(P18&lt;&gt;0,"Korrekte Eingabe",""))</f>
        <v/>
      </c>
      <c r="J18">
        <f t="shared" si="3"/>
        <v>0</v>
      </c>
      <c r="K18">
        <f t="shared" si="0"/>
        <v>0</v>
      </c>
      <c r="L18">
        <f t="shared" si="0"/>
        <v>0</v>
      </c>
      <c r="M18" s="127">
        <f t="shared" si="0"/>
        <v>0</v>
      </c>
      <c r="N18">
        <f t="shared" si="1"/>
        <v>0</v>
      </c>
      <c r="O18">
        <f t="shared" si="4"/>
        <v>0</v>
      </c>
      <c r="P18" s="127">
        <f t="shared" ref="P18" si="17">O18+O19</f>
        <v>0</v>
      </c>
      <c r="Q18" s="127">
        <f t="shared" ref="Q18" si="18">IF(AND(P18&gt;0,P18&lt;&gt;9),1,IF(P18=0,2,0))</f>
        <v>2</v>
      </c>
    </row>
    <row r="19" spans="1:17" ht="15" thickBot="1">
      <c r="A19" s="137"/>
      <c r="B19" s="68"/>
      <c r="C19" s="68"/>
      <c r="D19" s="68"/>
      <c r="E19" s="131"/>
      <c r="F19" s="68"/>
      <c r="G19" s="135"/>
      <c r="J19">
        <f t="shared" si="3"/>
        <v>0</v>
      </c>
      <c r="K19">
        <f t="shared" si="0"/>
        <v>0</v>
      </c>
      <c r="L19">
        <f t="shared" si="0"/>
        <v>0</v>
      </c>
      <c r="M19" s="127"/>
      <c r="N19">
        <f t="shared" si="1"/>
        <v>0</v>
      </c>
      <c r="O19">
        <f t="shared" si="4"/>
        <v>0</v>
      </c>
      <c r="P19" s="127"/>
      <c r="Q19" s="127"/>
    </row>
    <row r="20" spans="1:17">
      <c r="A20" s="132">
        <v>7</v>
      </c>
      <c r="B20" s="94"/>
      <c r="C20" s="94"/>
      <c r="D20" s="64"/>
      <c r="E20" s="128"/>
      <c r="F20" s="94"/>
      <c r="G20" s="134" t="str">
        <f t="shared" ref="G20" si="19">IF(AND(P20&gt;0,P20&lt;&gt;9),"Inkorrekte Eingabe",IF(P20&lt;&gt;0,"Korrekte Eingabe",""))</f>
        <v/>
      </c>
      <c r="J20">
        <f t="shared" si="3"/>
        <v>0</v>
      </c>
      <c r="K20">
        <f t="shared" si="0"/>
        <v>0</v>
      </c>
      <c r="L20">
        <f t="shared" si="0"/>
        <v>0</v>
      </c>
      <c r="M20" s="127">
        <f t="shared" si="0"/>
        <v>0</v>
      </c>
      <c r="N20">
        <f t="shared" si="1"/>
        <v>0</v>
      </c>
      <c r="O20">
        <f t="shared" si="4"/>
        <v>0</v>
      </c>
      <c r="P20" s="127">
        <f t="shared" ref="P20" si="20">O20+O21</f>
        <v>0</v>
      </c>
      <c r="Q20" s="127">
        <f t="shared" ref="Q20" si="21">IF(AND(P20&gt;0,P20&lt;&gt;9),1,IF(P20=0,2,0))</f>
        <v>2</v>
      </c>
    </row>
    <row r="21" spans="1:17" ht="15" thickBot="1">
      <c r="A21" s="133"/>
      <c r="B21" s="98"/>
      <c r="C21" s="98"/>
      <c r="D21" s="98"/>
      <c r="E21" s="129"/>
      <c r="F21" s="98"/>
      <c r="G21" s="135"/>
      <c r="J21">
        <f t="shared" si="3"/>
        <v>0</v>
      </c>
      <c r="K21">
        <f t="shared" si="0"/>
        <v>0</v>
      </c>
      <c r="L21">
        <f t="shared" si="0"/>
        <v>0</v>
      </c>
      <c r="M21" s="127"/>
      <c r="N21">
        <f t="shared" si="1"/>
        <v>0</v>
      </c>
      <c r="O21">
        <f t="shared" si="4"/>
        <v>0</v>
      </c>
      <c r="P21" s="127"/>
      <c r="Q21" s="127"/>
    </row>
    <row r="22" spans="1:17">
      <c r="A22" s="136">
        <v>8</v>
      </c>
      <c r="B22" s="66"/>
      <c r="C22" s="66"/>
      <c r="D22" s="67"/>
      <c r="E22" s="130"/>
      <c r="F22" s="66"/>
      <c r="G22" s="134" t="str">
        <f t="shared" ref="G22" si="22">IF(AND(P22&gt;0,P22&lt;&gt;9),"Inkorrekte Eingabe",IF(P22&lt;&gt;0,"Korrekte Eingabe",""))</f>
        <v/>
      </c>
      <c r="J22">
        <f t="shared" si="3"/>
        <v>0</v>
      </c>
      <c r="K22">
        <f t="shared" si="0"/>
        <v>0</v>
      </c>
      <c r="L22">
        <f t="shared" si="0"/>
        <v>0</v>
      </c>
      <c r="M22" s="127">
        <f t="shared" si="0"/>
        <v>0</v>
      </c>
      <c r="N22">
        <f t="shared" si="1"/>
        <v>0</v>
      </c>
      <c r="O22">
        <f t="shared" si="4"/>
        <v>0</v>
      </c>
      <c r="P22" s="127">
        <f t="shared" ref="P22" si="23">O22+O23</f>
        <v>0</v>
      </c>
      <c r="Q22" s="127">
        <f t="shared" ref="Q22" si="24">IF(AND(P22&gt;0,P22&lt;&gt;9),1,IF(P22=0,2,0))</f>
        <v>2</v>
      </c>
    </row>
    <row r="23" spans="1:17" ht="15" thickBot="1">
      <c r="A23" s="137"/>
      <c r="B23" s="68"/>
      <c r="C23" s="68"/>
      <c r="D23" s="68"/>
      <c r="E23" s="131"/>
      <c r="F23" s="68"/>
      <c r="G23" s="135"/>
      <c r="J23">
        <f t="shared" si="3"/>
        <v>0</v>
      </c>
      <c r="K23">
        <f t="shared" si="0"/>
        <v>0</v>
      </c>
      <c r="L23">
        <f t="shared" si="0"/>
        <v>0</v>
      </c>
      <c r="M23" s="127"/>
      <c r="N23">
        <f t="shared" si="1"/>
        <v>0</v>
      </c>
      <c r="O23">
        <f t="shared" si="4"/>
        <v>0</v>
      </c>
      <c r="P23" s="127"/>
      <c r="Q23" s="127"/>
    </row>
    <row r="24" spans="1:17">
      <c r="A24" s="132">
        <v>9</v>
      </c>
      <c r="B24" s="94"/>
      <c r="C24" s="94"/>
      <c r="D24" s="64"/>
      <c r="E24" s="128"/>
      <c r="F24" s="94"/>
      <c r="G24" s="134" t="str">
        <f t="shared" ref="G24" si="25">IF(AND(P24&gt;0,P24&lt;&gt;9),"Inkorrekte Eingabe",IF(P24&lt;&gt;0,"Korrekte Eingabe",""))</f>
        <v/>
      </c>
      <c r="J24">
        <f t="shared" si="3"/>
        <v>0</v>
      </c>
      <c r="K24">
        <f t="shared" si="3"/>
        <v>0</v>
      </c>
      <c r="L24">
        <f t="shared" si="3"/>
        <v>0</v>
      </c>
      <c r="M24" s="127">
        <f t="shared" si="3"/>
        <v>0</v>
      </c>
      <c r="N24">
        <f t="shared" si="1"/>
        <v>0</v>
      </c>
      <c r="O24">
        <f t="shared" si="4"/>
        <v>0</v>
      </c>
      <c r="P24" s="127">
        <f t="shared" ref="P24" si="26">O24+O25</f>
        <v>0</v>
      </c>
      <c r="Q24" s="127">
        <f t="shared" ref="Q24" si="27">IF(AND(P24&gt;0,P24&lt;&gt;9),1,IF(P24=0,2,0))</f>
        <v>2</v>
      </c>
    </row>
    <row r="25" spans="1:17" ht="15" thickBot="1">
      <c r="A25" s="133"/>
      <c r="B25" s="98"/>
      <c r="C25" s="98"/>
      <c r="D25" s="98"/>
      <c r="E25" s="129"/>
      <c r="F25" s="98"/>
      <c r="G25" s="135"/>
      <c r="J25">
        <f t="shared" si="3"/>
        <v>0</v>
      </c>
      <c r="K25">
        <f t="shared" si="3"/>
        <v>0</v>
      </c>
      <c r="L25">
        <f t="shared" si="3"/>
        <v>0</v>
      </c>
      <c r="M25" s="127"/>
      <c r="N25">
        <f t="shared" si="1"/>
        <v>0</v>
      </c>
      <c r="O25">
        <f t="shared" si="4"/>
        <v>0</v>
      </c>
      <c r="P25" s="127"/>
      <c r="Q25" s="127"/>
    </row>
    <row r="26" spans="1:17">
      <c r="A26" s="136">
        <v>10</v>
      </c>
      <c r="B26" s="66"/>
      <c r="C26" s="66"/>
      <c r="D26" s="67"/>
      <c r="E26" s="130"/>
      <c r="F26" s="66"/>
      <c r="G26" s="134" t="str">
        <f t="shared" ref="G26" si="28">IF(AND(P26&gt;0,P26&lt;&gt;9),"Inkorrekte Eingabe",IF(P26&lt;&gt;0,"Korrekte Eingabe",""))</f>
        <v/>
      </c>
      <c r="J26">
        <f t="shared" si="3"/>
        <v>0</v>
      </c>
      <c r="K26">
        <f t="shared" si="3"/>
        <v>0</v>
      </c>
      <c r="L26">
        <f t="shared" si="3"/>
        <v>0</v>
      </c>
      <c r="M26" s="127">
        <f t="shared" si="3"/>
        <v>0</v>
      </c>
      <c r="N26">
        <f t="shared" si="1"/>
        <v>0</v>
      </c>
      <c r="O26">
        <f t="shared" si="4"/>
        <v>0</v>
      </c>
      <c r="P26" s="127">
        <f t="shared" ref="P26" si="29">O26+O27</f>
        <v>0</v>
      </c>
      <c r="Q26" s="127">
        <f t="shared" ref="Q26" si="30">IF(AND(P26&gt;0,P26&lt;&gt;9),1,IF(P26=0,2,0))</f>
        <v>2</v>
      </c>
    </row>
    <row r="27" spans="1:17" ht="15" thickBot="1">
      <c r="A27" s="137"/>
      <c r="B27" s="68"/>
      <c r="C27" s="68"/>
      <c r="D27" s="68"/>
      <c r="E27" s="131"/>
      <c r="F27" s="68"/>
      <c r="G27" s="135"/>
      <c r="J27">
        <f t="shared" si="3"/>
        <v>0</v>
      </c>
      <c r="K27">
        <f t="shared" si="3"/>
        <v>0</v>
      </c>
      <c r="L27">
        <f t="shared" si="3"/>
        <v>0</v>
      </c>
      <c r="M27" s="127"/>
      <c r="N27">
        <f t="shared" si="1"/>
        <v>0</v>
      </c>
      <c r="O27">
        <f t="shared" si="4"/>
        <v>0</v>
      </c>
      <c r="P27" s="127"/>
      <c r="Q27" s="127"/>
    </row>
    <row r="28" spans="1:17">
      <c r="A28" s="132">
        <v>11</v>
      </c>
      <c r="B28" s="94"/>
      <c r="C28" s="94"/>
      <c r="D28" s="64"/>
      <c r="E28" s="128"/>
      <c r="F28" s="94"/>
      <c r="G28" s="134" t="str">
        <f t="shared" ref="G28" si="31">IF(AND(P28&gt;0,P28&lt;&gt;9),"Inkorrekte Eingabe",IF(P28&lt;&gt;0,"Korrekte Eingabe",""))</f>
        <v/>
      </c>
      <c r="J28">
        <f t="shared" si="3"/>
        <v>0</v>
      </c>
      <c r="K28">
        <f t="shared" si="3"/>
        <v>0</v>
      </c>
      <c r="L28">
        <f t="shared" si="3"/>
        <v>0</v>
      </c>
      <c r="M28" s="127">
        <f t="shared" si="3"/>
        <v>0</v>
      </c>
      <c r="N28">
        <f t="shared" si="1"/>
        <v>0</v>
      </c>
      <c r="O28">
        <f t="shared" si="4"/>
        <v>0</v>
      </c>
      <c r="P28" s="127">
        <f t="shared" ref="P28" si="32">O28+O29</f>
        <v>0</v>
      </c>
      <c r="Q28" s="127">
        <f t="shared" ref="Q28" si="33">IF(AND(P28&gt;0,P28&lt;&gt;9),1,IF(P28=0,2,0))</f>
        <v>2</v>
      </c>
    </row>
    <row r="29" spans="1:17" ht="15" thickBot="1">
      <c r="A29" s="133"/>
      <c r="B29" s="98"/>
      <c r="C29" s="98"/>
      <c r="D29" s="98"/>
      <c r="E29" s="129"/>
      <c r="F29" s="98"/>
      <c r="G29" s="135"/>
      <c r="J29">
        <f t="shared" si="3"/>
        <v>0</v>
      </c>
      <c r="K29">
        <f t="shared" si="3"/>
        <v>0</v>
      </c>
      <c r="L29">
        <f t="shared" si="3"/>
        <v>0</v>
      </c>
      <c r="M29" s="127"/>
      <c r="N29">
        <f t="shared" si="1"/>
        <v>0</v>
      </c>
      <c r="O29">
        <f t="shared" si="4"/>
        <v>0</v>
      </c>
      <c r="P29" s="127"/>
      <c r="Q29" s="127"/>
    </row>
    <row r="30" spans="1:17">
      <c r="A30" s="136">
        <v>12</v>
      </c>
      <c r="B30" s="66"/>
      <c r="C30" s="66"/>
      <c r="D30" s="67"/>
      <c r="E30" s="130"/>
      <c r="F30" s="66"/>
      <c r="G30" s="134" t="str">
        <f t="shared" ref="G30" si="34">IF(AND(P30&gt;0,P30&lt;&gt;9),"Inkorrekte Eingabe",IF(P30&lt;&gt;0,"Korrekte Eingabe",""))</f>
        <v/>
      </c>
      <c r="J30">
        <f t="shared" si="3"/>
        <v>0</v>
      </c>
      <c r="K30">
        <f t="shared" si="3"/>
        <v>0</v>
      </c>
      <c r="L30">
        <f t="shared" si="3"/>
        <v>0</v>
      </c>
      <c r="M30" s="127">
        <f t="shared" si="3"/>
        <v>0</v>
      </c>
      <c r="N30">
        <f t="shared" si="1"/>
        <v>0</v>
      </c>
      <c r="O30">
        <f t="shared" si="4"/>
        <v>0</v>
      </c>
      <c r="P30" s="127">
        <f t="shared" ref="P30" si="35">O30+O31</f>
        <v>0</v>
      </c>
      <c r="Q30" s="127">
        <f t="shared" ref="Q30" si="36">IF(AND(P30&gt;0,P30&lt;&gt;9),1,IF(P30=0,2,0))</f>
        <v>2</v>
      </c>
    </row>
    <row r="31" spans="1:17" ht="15" thickBot="1">
      <c r="A31" s="137"/>
      <c r="B31" s="68"/>
      <c r="C31" s="68"/>
      <c r="D31" s="68"/>
      <c r="E31" s="131"/>
      <c r="F31" s="68"/>
      <c r="G31" s="135"/>
      <c r="J31">
        <f t="shared" si="3"/>
        <v>0</v>
      </c>
      <c r="K31">
        <f t="shared" si="3"/>
        <v>0</v>
      </c>
      <c r="L31">
        <f t="shared" si="3"/>
        <v>0</v>
      </c>
      <c r="M31" s="127"/>
      <c r="N31">
        <f t="shared" si="1"/>
        <v>0</v>
      </c>
      <c r="O31">
        <f t="shared" si="4"/>
        <v>0</v>
      </c>
      <c r="P31" s="127"/>
      <c r="Q31" s="127"/>
    </row>
    <row r="32" spans="1:17">
      <c r="A32" s="132">
        <v>13</v>
      </c>
      <c r="B32" s="94"/>
      <c r="C32" s="94"/>
      <c r="D32" s="64"/>
      <c r="E32" s="128"/>
      <c r="F32" s="94"/>
      <c r="G32" s="134" t="str">
        <f t="shared" ref="G32" si="37">IF(AND(P32&gt;0,P32&lt;&gt;9),"Inkorrekte Eingabe",IF(P32&lt;&gt;0,"Korrekte Eingabe",""))</f>
        <v/>
      </c>
      <c r="J32">
        <f t="shared" si="3"/>
        <v>0</v>
      </c>
      <c r="K32">
        <f t="shared" si="3"/>
        <v>0</v>
      </c>
      <c r="L32">
        <f t="shared" si="3"/>
        <v>0</v>
      </c>
      <c r="M32" s="127">
        <f t="shared" si="3"/>
        <v>0</v>
      </c>
      <c r="N32">
        <f t="shared" si="1"/>
        <v>0</v>
      </c>
      <c r="O32">
        <f t="shared" si="4"/>
        <v>0</v>
      </c>
      <c r="P32" s="127">
        <f t="shared" ref="P32" si="38">O32+O33</f>
        <v>0</v>
      </c>
      <c r="Q32" s="127">
        <f t="shared" ref="Q32" si="39">IF(AND(P32&gt;0,P32&lt;&gt;9),1,IF(P32=0,2,0))</f>
        <v>2</v>
      </c>
    </row>
    <row r="33" spans="1:17" ht="15" thickBot="1">
      <c r="A33" s="133"/>
      <c r="B33" s="98"/>
      <c r="C33" s="98"/>
      <c r="D33" s="98"/>
      <c r="E33" s="129"/>
      <c r="F33" s="98"/>
      <c r="G33" s="135"/>
      <c r="J33">
        <f t="shared" si="3"/>
        <v>0</v>
      </c>
      <c r="K33">
        <f t="shared" si="3"/>
        <v>0</v>
      </c>
      <c r="L33">
        <f t="shared" si="3"/>
        <v>0</v>
      </c>
      <c r="M33" s="127"/>
      <c r="N33">
        <f t="shared" si="1"/>
        <v>0</v>
      </c>
      <c r="O33">
        <f t="shared" si="4"/>
        <v>0</v>
      </c>
      <c r="P33" s="127"/>
      <c r="Q33" s="127"/>
    </row>
    <row r="34" spans="1:17">
      <c r="A34" s="136">
        <v>14</v>
      </c>
      <c r="B34" s="66"/>
      <c r="C34" s="66"/>
      <c r="D34" s="67"/>
      <c r="E34" s="130"/>
      <c r="F34" s="66"/>
      <c r="G34" s="134" t="str">
        <f t="shared" ref="G34" si="40">IF(AND(P34&gt;0,P34&lt;&gt;9),"Inkorrekte Eingabe",IF(P34&lt;&gt;0,"Korrekte Eingabe",""))</f>
        <v/>
      </c>
      <c r="J34">
        <f t="shared" si="3"/>
        <v>0</v>
      </c>
      <c r="K34">
        <f t="shared" si="3"/>
        <v>0</v>
      </c>
      <c r="L34">
        <f t="shared" si="3"/>
        <v>0</v>
      </c>
      <c r="M34" s="127">
        <f t="shared" si="3"/>
        <v>0</v>
      </c>
      <c r="N34">
        <f t="shared" si="1"/>
        <v>0</v>
      </c>
      <c r="O34">
        <f t="shared" si="4"/>
        <v>0</v>
      </c>
      <c r="P34" s="127">
        <f t="shared" ref="P34" si="41">O34+O35</f>
        <v>0</v>
      </c>
      <c r="Q34" s="127">
        <f t="shared" ref="Q34" si="42">IF(AND(P34&gt;0,P34&lt;&gt;9),1,IF(P34=0,2,0))</f>
        <v>2</v>
      </c>
    </row>
    <row r="35" spans="1:17" ht="15" thickBot="1">
      <c r="A35" s="137"/>
      <c r="B35" s="68"/>
      <c r="C35" s="68"/>
      <c r="D35" s="68"/>
      <c r="E35" s="131"/>
      <c r="F35" s="68"/>
      <c r="G35" s="135"/>
      <c r="J35">
        <f t="shared" si="3"/>
        <v>0</v>
      </c>
      <c r="K35">
        <f t="shared" si="3"/>
        <v>0</v>
      </c>
      <c r="L35">
        <f t="shared" si="3"/>
        <v>0</v>
      </c>
      <c r="M35" s="127"/>
      <c r="N35">
        <f t="shared" si="1"/>
        <v>0</v>
      </c>
      <c r="O35">
        <f t="shared" si="4"/>
        <v>0</v>
      </c>
      <c r="P35" s="127"/>
      <c r="Q35" s="127"/>
    </row>
    <row r="36" spans="1:17">
      <c r="A36" s="132">
        <v>15</v>
      </c>
      <c r="B36" s="94"/>
      <c r="C36" s="94"/>
      <c r="D36" s="64"/>
      <c r="E36" s="128"/>
      <c r="F36" s="94"/>
      <c r="G36" s="134" t="str">
        <f t="shared" ref="G36" si="43">IF(AND(P36&gt;0,P36&lt;&gt;9),"Inkorrekte Eingabe",IF(P36&lt;&gt;0,"Korrekte Eingabe",""))</f>
        <v/>
      </c>
      <c r="J36">
        <f t="shared" si="3"/>
        <v>0</v>
      </c>
      <c r="K36">
        <f t="shared" si="3"/>
        <v>0</v>
      </c>
      <c r="L36">
        <f t="shared" si="3"/>
        <v>0</v>
      </c>
      <c r="M36" s="127">
        <f t="shared" si="3"/>
        <v>0</v>
      </c>
      <c r="N36">
        <f t="shared" si="1"/>
        <v>0</v>
      </c>
      <c r="O36">
        <f t="shared" si="4"/>
        <v>0</v>
      </c>
      <c r="P36" s="127">
        <f t="shared" ref="P36" si="44">O36+O37</f>
        <v>0</v>
      </c>
      <c r="Q36" s="127">
        <f t="shared" ref="Q36" si="45">IF(AND(P36&gt;0,P36&lt;&gt;9),1,IF(P36=0,2,0))</f>
        <v>2</v>
      </c>
    </row>
    <row r="37" spans="1:17" ht="15" thickBot="1">
      <c r="A37" s="133"/>
      <c r="B37" s="98"/>
      <c r="C37" s="98"/>
      <c r="D37" s="98"/>
      <c r="E37" s="129"/>
      <c r="F37" s="98"/>
      <c r="G37" s="135"/>
      <c r="J37">
        <f t="shared" si="3"/>
        <v>0</v>
      </c>
      <c r="K37">
        <f t="shared" si="3"/>
        <v>0</v>
      </c>
      <c r="L37">
        <f t="shared" si="3"/>
        <v>0</v>
      </c>
      <c r="M37" s="127"/>
      <c r="N37">
        <f t="shared" si="1"/>
        <v>0</v>
      </c>
      <c r="O37">
        <f t="shared" si="4"/>
        <v>0</v>
      </c>
      <c r="P37" s="127"/>
      <c r="Q37" s="127"/>
    </row>
  </sheetData>
  <mergeCells count="91">
    <mergeCell ref="C5:D5"/>
    <mergeCell ref="A8:A9"/>
    <mergeCell ref="E8:E9"/>
    <mergeCell ref="G8:G9"/>
    <mergeCell ref="M8:M9"/>
    <mergeCell ref="Q12:Q13"/>
    <mergeCell ref="Q8:Q9"/>
    <mergeCell ref="A10:A11"/>
    <mergeCell ref="E10:E11"/>
    <mergeCell ref="G10:G11"/>
    <mergeCell ref="M10:M11"/>
    <mergeCell ref="P10:P11"/>
    <mergeCell ref="Q10:Q11"/>
    <mergeCell ref="P8:P9"/>
    <mergeCell ref="A12:A13"/>
    <mergeCell ref="E12:E13"/>
    <mergeCell ref="G12:G13"/>
    <mergeCell ref="M12:M13"/>
    <mergeCell ref="P12:P13"/>
    <mergeCell ref="Q16:Q17"/>
    <mergeCell ref="A14:A15"/>
    <mergeCell ref="E14:E15"/>
    <mergeCell ref="G14:G15"/>
    <mergeCell ref="M14:M15"/>
    <mergeCell ref="P14:P15"/>
    <mergeCell ref="Q14:Q15"/>
    <mergeCell ref="A16:A17"/>
    <mergeCell ref="E16:E17"/>
    <mergeCell ref="G16:G17"/>
    <mergeCell ref="M16:M17"/>
    <mergeCell ref="P16:P17"/>
    <mergeCell ref="Q20:Q21"/>
    <mergeCell ref="A18:A19"/>
    <mergeCell ref="E18:E19"/>
    <mergeCell ref="G18:G19"/>
    <mergeCell ref="M18:M19"/>
    <mergeCell ref="P18:P19"/>
    <mergeCell ref="Q18:Q19"/>
    <mergeCell ref="A20:A21"/>
    <mergeCell ref="E20:E21"/>
    <mergeCell ref="G20:G21"/>
    <mergeCell ref="M20:M21"/>
    <mergeCell ref="P20:P21"/>
    <mergeCell ref="Q24:Q25"/>
    <mergeCell ref="A22:A23"/>
    <mergeCell ref="E22:E23"/>
    <mergeCell ref="G22:G23"/>
    <mergeCell ref="M22:M23"/>
    <mergeCell ref="P22:P23"/>
    <mergeCell ref="Q22:Q23"/>
    <mergeCell ref="A24:A25"/>
    <mergeCell ref="E24:E25"/>
    <mergeCell ref="G24:G25"/>
    <mergeCell ref="M24:M25"/>
    <mergeCell ref="P24:P25"/>
    <mergeCell ref="Q28:Q29"/>
    <mergeCell ref="A26:A27"/>
    <mergeCell ref="E26:E27"/>
    <mergeCell ref="G26:G27"/>
    <mergeCell ref="M26:M27"/>
    <mergeCell ref="P26:P27"/>
    <mergeCell ref="Q26:Q27"/>
    <mergeCell ref="A28:A29"/>
    <mergeCell ref="E28:E29"/>
    <mergeCell ref="G28:G29"/>
    <mergeCell ref="M28:M29"/>
    <mergeCell ref="P28:P29"/>
    <mergeCell ref="Q32:Q33"/>
    <mergeCell ref="A30:A31"/>
    <mergeCell ref="E30:E31"/>
    <mergeCell ref="G30:G31"/>
    <mergeCell ref="M30:M31"/>
    <mergeCell ref="P30:P31"/>
    <mergeCell ref="Q30:Q31"/>
    <mergeCell ref="A32:A33"/>
    <mergeCell ref="E32:E33"/>
    <mergeCell ref="G32:G33"/>
    <mergeCell ref="M32:M33"/>
    <mergeCell ref="P32:P33"/>
    <mergeCell ref="Q36:Q37"/>
    <mergeCell ref="A34:A35"/>
    <mergeCell ref="E34:E35"/>
    <mergeCell ref="G34:G35"/>
    <mergeCell ref="M34:M35"/>
    <mergeCell ref="P34:P35"/>
    <mergeCell ref="Q34:Q35"/>
    <mergeCell ref="A36:A37"/>
    <mergeCell ref="E36:E37"/>
    <mergeCell ref="G36:G37"/>
    <mergeCell ref="M36:M37"/>
    <mergeCell ref="P36:P37"/>
  </mergeCells>
  <conditionalFormatting sqref="G8 G10 G12 G14 G16 G18 G20 G22 G24 G26 G28 G30 G32 G34 G36">
    <cfRule type="expression" dxfId="27" priority="2">
      <formula>P8=9</formula>
    </cfRule>
  </conditionalFormatting>
  <conditionalFormatting sqref="G8:G37">
    <cfRule type="expression" dxfId="26" priority="1">
      <formula>AND(P8&lt;&gt;9,P8&lt;&gt;0)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47"/>
  <sheetViews>
    <sheetView workbookViewId="0">
      <selection activeCell="T31" sqref="T31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5" width="2" bestFit="1" customWidth="1"/>
    <col min="16" max="16" width="3" bestFit="1" customWidth="1"/>
    <col min="17" max="18" width="2" bestFit="1" customWidth="1"/>
  </cols>
  <sheetData>
    <row r="1" spans="1:18" ht="15" thickBot="1"/>
    <row r="2" spans="1:18" ht="18" customHeight="1">
      <c r="A2" s="91"/>
      <c r="B2" s="27" t="s">
        <v>59</v>
      </c>
      <c r="C2" s="22">
        <v>36</v>
      </c>
      <c r="D2" s="22"/>
      <c r="E2" s="22"/>
      <c r="F2" s="61" t="s">
        <v>109</v>
      </c>
    </row>
    <row r="3" spans="1:18" ht="18" customHeight="1" thickBot="1">
      <c r="A3" s="91"/>
      <c r="B3" s="28" t="s">
        <v>60</v>
      </c>
      <c r="C3" s="23" t="str">
        <f>VLOOKUP(C2,Help!$A$2:$G$50,3,FALSE)</f>
        <v>MW AX, A-F 4x</v>
      </c>
      <c r="D3" s="23"/>
      <c r="E3" s="23"/>
      <c r="F3" s="62" t="s">
        <v>108</v>
      </c>
    </row>
    <row r="4" spans="1:18" ht="15" thickBot="1">
      <c r="B4" s="7"/>
      <c r="C4" s="90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COUNTIF(P8:P69,20)</f>
        <v>6</v>
      </c>
      <c r="G5" s="60" t="str">
        <f>IF(COUNTIF(Q8:Q47,1),CONCATENATE("(",COUNTIF(Q8:Q47,1),")"," inkorrekte Eingabe(n)"),"")</f>
        <v>(2) inkorrekte Eingabe(n)</v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94" t="s">
        <v>63</v>
      </c>
      <c r="C8" s="94" t="s">
        <v>63</v>
      </c>
      <c r="D8" s="64" t="s">
        <v>63</v>
      </c>
      <c r="E8" s="141" t="s">
        <v>63</v>
      </c>
      <c r="F8" s="94" t="s">
        <v>63</v>
      </c>
      <c r="G8" s="134" t="str">
        <f>IF(AND(P8&gt;0,P8&lt;&gt;20),"Inkorrekte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99">
        <f>IF(E8&lt;&gt;"",1,0)</f>
        <v>1</v>
      </c>
      <c r="N8">
        <f t="shared" ref="N8:N47" si="1">IF(F8&lt;&gt;"",1,0)</f>
        <v>1</v>
      </c>
      <c r="O8">
        <f>COUNTIF(J8:N8,1)</f>
        <v>5</v>
      </c>
      <c r="P8" s="127">
        <f>SUM(O8:O11)</f>
        <v>20</v>
      </c>
      <c r="Q8" s="127">
        <f>IF(AND(P8&gt;0,P8&lt;&gt;20),1,IF(P8=0,2,0))</f>
        <v>0</v>
      </c>
      <c r="R8">
        <f>COUNTIF(Q8:Q47,1)</f>
        <v>2</v>
      </c>
    </row>
    <row r="9" spans="1:18">
      <c r="A9" s="140"/>
      <c r="B9" s="97" t="s">
        <v>63</v>
      </c>
      <c r="C9" s="97" t="s">
        <v>63</v>
      </c>
      <c r="D9" s="96" t="s">
        <v>63</v>
      </c>
      <c r="E9" s="142"/>
      <c r="F9" s="97" t="s">
        <v>63</v>
      </c>
      <c r="G9" s="144"/>
      <c r="J9">
        <f t="shared" ref="J9:J10" si="2">IF(B9&lt;&gt;"",1,0)</f>
        <v>1</v>
      </c>
      <c r="K9">
        <f t="shared" si="0"/>
        <v>1</v>
      </c>
      <c r="L9">
        <f t="shared" si="0"/>
        <v>1</v>
      </c>
      <c r="M9" s="99">
        <f>IF(E8&lt;&gt;"",1,0)</f>
        <v>1</v>
      </c>
      <c r="N9">
        <f t="shared" si="1"/>
        <v>1</v>
      </c>
      <c r="O9">
        <f t="shared" ref="O9:O10" si="3">COUNTIF(J9:N9,1)</f>
        <v>5</v>
      </c>
      <c r="P9" s="127"/>
      <c r="Q9" s="127"/>
    </row>
    <row r="10" spans="1:18">
      <c r="A10" s="140"/>
      <c r="B10" s="97" t="s">
        <v>63</v>
      </c>
      <c r="C10" s="97" t="s">
        <v>63</v>
      </c>
      <c r="D10" s="96" t="s">
        <v>63</v>
      </c>
      <c r="E10" s="142"/>
      <c r="F10" s="97" t="s">
        <v>63</v>
      </c>
      <c r="G10" s="144"/>
      <c r="J10">
        <f t="shared" si="2"/>
        <v>1</v>
      </c>
      <c r="K10">
        <f t="shared" si="0"/>
        <v>1</v>
      </c>
      <c r="L10">
        <f t="shared" si="0"/>
        <v>1</v>
      </c>
      <c r="M10" s="99">
        <f>IF(E8&lt;&gt;"",1,0)</f>
        <v>1</v>
      </c>
      <c r="N10">
        <f t="shared" si="1"/>
        <v>1</v>
      </c>
      <c r="O10">
        <f t="shared" si="3"/>
        <v>5</v>
      </c>
      <c r="P10" s="127"/>
      <c r="Q10" s="127"/>
    </row>
    <row r="11" spans="1:18" ht="15" thickBot="1">
      <c r="A11" s="133"/>
      <c r="B11" s="98" t="s">
        <v>63</v>
      </c>
      <c r="C11" s="98" t="s">
        <v>63</v>
      </c>
      <c r="D11" s="98" t="s">
        <v>63</v>
      </c>
      <c r="E11" s="143"/>
      <c r="F11" s="98" t="s">
        <v>63</v>
      </c>
      <c r="G11" s="135"/>
      <c r="J11">
        <f>IF(B11&lt;&gt;"",1,0)</f>
        <v>1</v>
      </c>
      <c r="K11">
        <f t="shared" si="0"/>
        <v>1</v>
      </c>
      <c r="L11">
        <f t="shared" si="0"/>
        <v>1</v>
      </c>
      <c r="M11" s="99">
        <f>IF(E8&lt;&gt;"",1,0)</f>
        <v>1</v>
      </c>
      <c r="N11">
        <f t="shared" si="1"/>
        <v>1</v>
      </c>
      <c r="O11">
        <f>COUNTIF(J11:N11,1)</f>
        <v>5</v>
      </c>
      <c r="P11" s="127"/>
      <c r="Q11" s="127"/>
    </row>
    <row r="12" spans="1:18">
      <c r="A12" s="132">
        <v>2</v>
      </c>
      <c r="B12" s="94" t="s">
        <v>63</v>
      </c>
      <c r="C12" s="94" t="s">
        <v>63</v>
      </c>
      <c r="D12" s="64" t="s">
        <v>63</v>
      </c>
      <c r="E12" s="141" t="s">
        <v>63</v>
      </c>
      <c r="F12" s="94" t="s">
        <v>63</v>
      </c>
      <c r="G12" s="134" t="str">
        <f t="shared" ref="G12" si="4">IF(AND(P12&gt;0,P12&lt;&gt;20),"Inkorrekte Eingabe",IF(P12&lt;&gt;0,"Korrekte Eingabe",""))</f>
        <v>Korrekte Eingabe</v>
      </c>
      <c r="J12">
        <f t="shared" ref="J12:M35" si="5">IF(B12&lt;&gt;"",1,0)</f>
        <v>1</v>
      </c>
      <c r="K12">
        <f t="shared" si="0"/>
        <v>1</v>
      </c>
      <c r="L12">
        <f t="shared" si="0"/>
        <v>1</v>
      </c>
      <c r="M12" s="99">
        <f t="shared" si="0"/>
        <v>1</v>
      </c>
      <c r="N12">
        <f t="shared" si="1"/>
        <v>1</v>
      </c>
      <c r="O12">
        <f t="shared" ref="O12:O47" si="6">COUNTIF(J12:N12,1)</f>
        <v>5</v>
      </c>
      <c r="P12" s="127">
        <f t="shared" ref="P12" si="7">SUM(O12:O15)</f>
        <v>20</v>
      </c>
      <c r="Q12" s="127">
        <f t="shared" ref="Q12" si="8">IF(AND(P12&gt;0,P12&lt;&gt;20),1,IF(P12=0,2,0))</f>
        <v>0</v>
      </c>
    </row>
    <row r="13" spans="1:18">
      <c r="A13" s="140"/>
      <c r="B13" s="97" t="s">
        <v>63</v>
      </c>
      <c r="C13" s="97" t="s">
        <v>63</v>
      </c>
      <c r="D13" s="96" t="s">
        <v>63</v>
      </c>
      <c r="E13" s="142"/>
      <c r="F13" s="97" t="s">
        <v>63</v>
      </c>
      <c r="G13" s="144"/>
      <c r="J13">
        <f t="shared" si="5"/>
        <v>1</v>
      </c>
      <c r="K13">
        <f t="shared" si="0"/>
        <v>1</v>
      </c>
      <c r="L13">
        <f t="shared" si="0"/>
        <v>1</v>
      </c>
      <c r="M13" s="99">
        <f t="shared" ref="M13" si="9">IF(E12&lt;&gt;"",1,0)</f>
        <v>1</v>
      </c>
      <c r="N13">
        <f t="shared" si="1"/>
        <v>1</v>
      </c>
      <c r="O13">
        <f t="shared" si="6"/>
        <v>5</v>
      </c>
      <c r="P13" s="127"/>
      <c r="Q13" s="127"/>
    </row>
    <row r="14" spans="1:18">
      <c r="A14" s="140"/>
      <c r="B14" s="97" t="s">
        <v>63</v>
      </c>
      <c r="C14" s="97" t="s">
        <v>63</v>
      </c>
      <c r="D14" s="96" t="s">
        <v>63</v>
      </c>
      <c r="E14" s="142"/>
      <c r="F14" s="97" t="s">
        <v>63</v>
      </c>
      <c r="G14" s="144"/>
      <c r="J14">
        <f t="shared" si="5"/>
        <v>1</v>
      </c>
      <c r="K14">
        <f t="shared" si="0"/>
        <v>1</v>
      </c>
      <c r="L14">
        <f t="shared" si="0"/>
        <v>1</v>
      </c>
      <c r="M14" s="99">
        <f t="shared" ref="M14" si="10">IF(E12&lt;&gt;"",1,0)</f>
        <v>1</v>
      </c>
      <c r="N14">
        <f t="shared" si="1"/>
        <v>1</v>
      </c>
      <c r="O14">
        <f t="shared" si="6"/>
        <v>5</v>
      </c>
      <c r="P14" s="127"/>
      <c r="Q14" s="127"/>
    </row>
    <row r="15" spans="1:18" ht="15" thickBot="1">
      <c r="A15" s="133"/>
      <c r="B15" s="98" t="s">
        <v>63</v>
      </c>
      <c r="C15" s="98" t="s">
        <v>63</v>
      </c>
      <c r="D15" s="98" t="s">
        <v>63</v>
      </c>
      <c r="E15" s="143"/>
      <c r="F15" s="98" t="s">
        <v>63</v>
      </c>
      <c r="G15" s="135"/>
      <c r="J15">
        <f t="shared" si="5"/>
        <v>1</v>
      </c>
      <c r="K15">
        <f t="shared" si="0"/>
        <v>1</v>
      </c>
      <c r="L15">
        <f t="shared" si="0"/>
        <v>1</v>
      </c>
      <c r="M15" s="99">
        <f t="shared" ref="M15" si="11">IF(E12&lt;&gt;"",1,0)</f>
        <v>1</v>
      </c>
      <c r="N15">
        <f t="shared" si="1"/>
        <v>1</v>
      </c>
      <c r="O15">
        <f t="shared" si="6"/>
        <v>5</v>
      </c>
      <c r="P15" s="127"/>
      <c r="Q15" s="127"/>
    </row>
    <row r="16" spans="1:18">
      <c r="A16" s="132">
        <v>3</v>
      </c>
      <c r="B16" s="94" t="s">
        <v>63</v>
      </c>
      <c r="C16" s="94" t="s">
        <v>63</v>
      </c>
      <c r="D16" s="64" t="s">
        <v>63</v>
      </c>
      <c r="E16" s="141" t="s">
        <v>63</v>
      </c>
      <c r="F16" s="94" t="s">
        <v>63</v>
      </c>
      <c r="G16" s="134" t="str">
        <f t="shared" ref="G16" si="12">IF(AND(P16&gt;0,P16&lt;&gt;20),"Inkorrekte Eingabe",IF(P16&lt;&gt;0,"Korrekte Eingabe",""))</f>
        <v>Korrekte Eingabe</v>
      </c>
      <c r="J16">
        <f t="shared" si="5"/>
        <v>1</v>
      </c>
      <c r="K16">
        <f t="shared" si="0"/>
        <v>1</v>
      </c>
      <c r="L16">
        <f t="shared" si="0"/>
        <v>1</v>
      </c>
      <c r="M16" s="99">
        <f t="shared" si="0"/>
        <v>1</v>
      </c>
      <c r="N16">
        <f t="shared" si="1"/>
        <v>1</v>
      </c>
      <c r="O16">
        <f t="shared" si="6"/>
        <v>5</v>
      </c>
      <c r="P16" s="127">
        <f t="shared" ref="P16" si="13">SUM(O16:O19)</f>
        <v>20</v>
      </c>
      <c r="Q16" s="127">
        <f t="shared" ref="Q16" si="14">IF(AND(P16&gt;0,P16&lt;&gt;20),1,IF(P16=0,2,0))</f>
        <v>0</v>
      </c>
    </row>
    <row r="17" spans="1:17">
      <c r="A17" s="140"/>
      <c r="B17" s="97" t="s">
        <v>63</v>
      </c>
      <c r="C17" s="97" t="s">
        <v>63</v>
      </c>
      <c r="D17" s="96" t="s">
        <v>63</v>
      </c>
      <c r="E17" s="142"/>
      <c r="F17" s="97" t="s">
        <v>63</v>
      </c>
      <c r="G17" s="144"/>
      <c r="J17">
        <f t="shared" si="5"/>
        <v>1</v>
      </c>
      <c r="K17">
        <f t="shared" si="0"/>
        <v>1</v>
      </c>
      <c r="L17">
        <f t="shared" si="0"/>
        <v>1</v>
      </c>
      <c r="M17" s="99">
        <f t="shared" ref="M17" si="15">IF(E16&lt;&gt;"",1,0)</f>
        <v>1</v>
      </c>
      <c r="N17">
        <f t="shared" si="1"/>
        <v>1</v>
      </c>
      <c r="O17">
        <f t="shared" si="6"/>
        <v>5</v>
      </c>
      <c r="P17" s="127"/>
      <c r="Q17" s="127"/>
    </row>
    <row r="18" spans="1:17">
      <c r="A18" s="140"/>
      <c r="B18" s="97" t="s">
        <v>63</v>
      </c>
      <c r="C18" s="97" t="s">
        <v>63</v>
      </c>
      <c r="D18" s="96" t="s">
        <v>63</v>
      </c>
      <c r="E18" s="142"/>
      <c r="F18" s="97" t="s">
        <v>63</v>
      </c>
      <c r="G18" s="144"/>
      <c r="J18">
        <f t="shared" si="5"/>
        <v>1</v>
      </c>
      <c r="K18">
        <f t="shared" si="0"/>
        <v>1</v>
      </c>
      <c r="L18">
        <f t="shared" si="0"/>
        <v>1</v>
      </c>
      <c r="M18" s="99">
        <f t="shared" ref="M18" si="16">IF(E16&lt;&gt;"",1,0)</f>
        <v>1</v>
      </c>
      <c r="N18">
        <f t="shared" si="1"/>
        <v>1</v>
      </c>
      <c r="O18">
        <f t="shared" si="6"/>
        <v>5</v>
      </c>
      <c r="P18" s="127"/>
      <c r="Q18" s="127"/>
    </row>
    <row r="19" spans="1:17" ht="15" thickBot="1">
      <c r="A19" s="133"/>
      <c r="B19" s="98" t="s">
        <v>63</v>
      </c>
      <c r="C19" s="98" t="s">
        <v>63</v>
      </c>
      <c r="D19" s="98" t="s">
        <v>63</v>
      </c>
      <c r="E19" s="143"/>
      <c r="F19" s="98" t="s">
        <v>63</v>
      </c>
      <c r="G19" s="135"/>
      <c r="J19">
        <f t="shared" si="5"/>
        <v>1</v>
      </c>
      <c r="K19">
        <f t="shared" si="0"/>
        <v>1</v>
      </c>
      <c r="L19">
        <f t="shared" si="0"/>
        <v>1</v>
      </c>
      <c r="M19" s="99">
        <f t="shared" ref="M19" si="17">IF(E16&lt;&gt;"",1,0)</f>
        <v>1</v>
      </c>
      <c r="N19">
        <f t="shared" si="1"/>
        <v>1</v>
      </c>
      <c r="O19">
        <f t="shared" si="6"/>
        <v>5</v>
      </c>
      <c r="P19" s="127"/>
      <c r="Q19" s="127"/>
    </row>
    <row r="20" spans="1:17">
      <c r="A20" s="132">
        <v>4</v>
      </c>
      <c r="B20" s="94" t="s">
        <v>63</v>
      </c>
      <c r="C20" s="94" t="s">
        <v>63</v>
      </c>
      <c r="D20" s="64" t="s">
        <v>63</v>
      </c>
      <c r="E20" s="141" t="s">
        <v>63</v>
      </c>
      <c r="F20" s="94" t="s">
        <v>63</v>
      </c>
      <c r="G20" s="134" t="str">
        <f t="shared" ref="G20" si="18">IF(AND(P20&gt;0,P20&lt;&gt;20),"Inkorrekte Eingabe",IF(P20&lt;&gt;0,"Korrekte Eingabe",""))</f>
        <v>Korrekte Eingabe</v>
      </c>
      <c r="J20">
        <f t="shared" si="5"/>
        <v>1</v>
      </c>
      <c r="K20">
        <f t="shared" si="0"/>
        <v>1</v>
      </c>
      <c r="L20">
        <f t="shared" si="0"/>
        <v>1</v>
      </c>
      <c r="M20" s="99">
        <f t="shared" si="0"/>
        <v>1</v>
      </c>
      <c r="N20">
        <f t="shared" si="1"/>
        <v>1</v>
      </c>
      <c r="O20">
        <f t="shared" si="6"/>
        <v>5</v>
      </c>
      <c r="P20" s="127">
        <f t="shared" ref="P20" si="19">SUM(O20:O23)</f>
        <v>20</v>
      </c>
      <c r="Q20" s="127">
        <f t="shared" ref="Q20" si="20">IF(AND(P20&gt;0,P20&lt;&gt;20),1,IF(P20=0,2,0))</f>
        <v>0</v>
      </c>
    </row>
    <row r="21" spans="1:17">
      <c r="A21" s="140"/>
      <c r="B21" s="97" t="s">
        <v>63</v>
      </c>
      <c r="C21" s="97" t="s">
        <v>63</v>
      </c>
      <c r="D21" s="96" t="s">
        <v>63</v>
      </c>
      <c r="E21" s="142"/>
      <c r="F21" s="97" t="s">
        <v>63</v>
      </c>
      <c r="G21" s="144"/>
      <c r="J21">
        <f t="shared" si="5"/>
        <v>1</v>
      </c>
      <c r="K21">
        <f t="shared" si="0"/>
        <v>1</v>
      </c>
      <c r="L21">
        <f t="shared" si="0"/>
        <v>1</v>
      </c>
      <c r="M21" s="99">
        <f t="shared" ref="M21" si="21">IF(E20&lt;&gt;"",1,0)</f>
        <v>1</v>
      </c>
      <c r="N21">
        <f t="shared" si="1"/>
        <v>1</v>
      </c>
      <c r="O21">
        <f t="shared" si="6"/>
        <v>5</v>
      </c>
      <c r="P21" s="127"/>
      <c r="Q21" s="127"/>
    </row>
    <row r="22" spans="1:17">
      <c r="A22" s="140"/>
      <c r="B22" s="97" t="s">
        <v>63</v>
      </c>
      <c r="C22" s="97" t="s">
        <v>63</v>
      </c>
      <c r="D22" s="96" t="s">
        <v>113</v>
      </c>
      <c r="E22" s="142"/>
      <c r="F22" s="97" t="s">
        <v>63</v>
      </c>
      <c r="G22" s="144"/>
      <c r="J22">
        <f t="shared" si="5"/>
        <v>1</v>
      </c>
      <c r="K22">
        <f t="shared" si="0"/>
        <v>1</v>
      </c>
      <c r="L22">
        <f t="shared" si="0"/>
        <v>1</v>
      </c>
      <c r="M22" s="99">
        <f t="shared" ref="M22" si="22">IF(E20&lt;&gt;"",1,0)</f>
        <v>1</v>
      </c>
      <c r="N22">
        <f t="shared" si="1"/>
        <v>1</v>
      </c>
      <c r="O22">
        <f t="shared" si="6"/>
        <v>5</v>
      </c>
      <c r="P22" s="127"/>
      <c r="Q22" s="127"/>
    </row>
    <row r="23" spans="1:17" ht="15" thickBot="1">
      <c r="A23" s="133"/>
      <c r="B23" s="98" t="s">
        <v>63</v>
      </c>
      <c r="C23" s="98" t="s">
        <v>63</v>
      </c>
      <c r="D23" s="98" t="s">
        <v>63</v>
      </c>
      <c r="E23" s="143"/>
      <c r="F23" s="98" t="s">
        <v>63</v>
      </c>
      <c r="G23" s="135"/>
      <c r="J23">
        <f t="shared" si="5"/>
        <v>1</v>
      </c>
      <c r="K23">
        <f t="shared" si="0"/>
        <v>1</v>
      </c>
      <c r="L23">
        <f t="shared" si="0"/>
        <v>1</v>
      </c>
      <c r="M23" s="99">
        <f t="shared" ref="M23" si="23">IF(E20&lt;&gt;"",1,0)</f>
        <v>1</v>
      </c>
      <c r="N23">
        <f t="shared" si="1"/>
        <v>1</v>
      </c>
      <c r="O23">
        <f t="shared" si="6"/>
        <v>5</v>
      </c>
      <c r="P23" s="127"/>
      <c r="Q23" s="127"/>
    </row>
    <row r="24" spans="1:17">
      <c r="A24" s="132">
        <v>5</v>
      </c>
      <c r="B24" s="94" t="s">
        <v>63</v>
      </c>
      <c r="C24" s="94" t="s">
        <v>63</v>
      </c>
      <c r="D24" s="64" t="s">
        <v>63</v>
      </c>
      <c r="E24" s="141" t="s">
        <v>63</v>
      </c>
      <c r="F24" s="94" t="s">
        <v>63</v>
      </c>
      <c r="G24" s="134" t="str">
        <f t="shared" ref="G24" si="24">IF(AND(P24&gt;0,P24&lt;&gt;20),"Inkorrekte Eingabe",IF(P24&lt;&gt;0,"Korrekte Eingabe",""))</f>
        <v>Korrekte Eingabe</v>
      </c>
      <c r="J24">
        <f t="shared" si="5"/>
        <v>1</v>
      </c>
      <c r="K24">
        <f t="shared" si="5"/>
        <v>1</v>
      </c>
      <c r="L24">
        <f t="shared" si="5"/>
        <v>1</v>
      </c>
      <c r="M24" s="99">
        <f t="shared" si="5"/>
        <v>1</v>
      </c>
      <c r="N24">
        <f t="shared" si="1"/>
        <v>1</v>
      </c>
      <c r="O24">
        <f t="shared" si="6"/>
        <v>5</v>
      </c>
      <c r="P24" s="127">
        <f t="shared" ref="P24" si="25">SUM(O24:O27)</f>
        <v>20</v>
      </c>
      <c r="Q24" s="127">
        <f t="shared" ref="Q24" si="26">IF(AND(P24&gt;0,P24&lt;&gt;20),1,IF(P24=0,2,0))</f>
        <v>0</v>
      </c>
    </row>
    <row r="25" spans="1:17">
      <c r="A25" s="140"/>
      <c r="B25" s="97" t="s">
        <v>63</v>
      </c>
      <c r="C25" s="97" t="s">
        <v>63</v>
      </c>
      <c r="D25" s="96" t="s">
        <v>114</v>
      </c>
      <c r="E25" s="142"/>
      <c r="F25" s="97" t="s">
        <v>63</v>
      </c>
      <c r="G25" s="144"/>
      <c r="J25">
        <f t="shared" si="5"/>
        <v>1</v>
      </c>
      <c r="K25">
        <f t="shared" si="5"/>
        <v>1</v>
      </c>
      <c r="L25">
        <f t="shared" si="5"/>
        <v>1</v>
      </c>
      <c r="M25" s="99">
        <f t="shared" ref="M25" si="27">IF(E24&lt;&gt;"",1,0)</f>
        <v>1</v>
      </c>
      <c r="N25">
        <f t="shared" si="1"/>
        <v>1</v>
      </c>
      <c r="O25">
        <f t="shared" si="6"/>
        <v>5</v>
      </c>
      <c r="P25" s="127"/>
      <c r="Q25" s="127"/>
    </row>
    <row r="26" spans="1:17">
      <c r="A26" s="140"/>
      <c r="B26" s="97" t="s">
        <v>63</v>
      </c>
      <c r="C26" s="97" t="s">
        <v>63</v>
      </c>
      <c r="D26" s="96" t="s">
        <v>63</v>
      </c>
      <c r="E26" s="142"/>
      <c r="F26" s="97" t="s">
        <v>63</v>
      </c>
      <c r="G26" s="144"/>
      <c r="J26">
        <f t="shared" si="5"/>
        <v>1</v>
      </c>
      <c r="K26">
        <f t="shared" si="5"/>
        <v>1</v>
      </c>
      <c r="L26">
        <f t="shared" si="5"/>
        <v>1</v>
      </c>
      <c r="M26" s="99">
        <f t="shared" ref="M26" si="28">IF(E24&lt;&gt;"",1,0)</f>
        <v>1</v>
      </c>
      <c r="N26">
        <f t="shared" si="1"/>
        <v>1</v>
      </c>
      <c r="O26">
        <f t="shared" si="6"/>
        <v>5</v>
      </c>
      <c r="P26" s="127"/>
      <c r="Q26" s="127"/>
    </row>
    <row r="27" spans="1:17" ht="15" thickBot="1">
      <c r="A27" s="133"/>
      <c r="B27" s="98" t="s">
        <v>63</v>
      </c>
      <c r="C27" s="98" t="s">
        <v>63</v>
      </c>
      <c r="D27" s="98" t="s">
        <v>63</v>
      </c>
      <c r="E27" s="143"/>
      <c r="F27" s="98" t="s">
        <v>63</v>
      </c>
      <c r="G27" s="135"/>
      <c r="J27">
        <f t="shared" si="5"/>
        <v>1</v>
      </c>
      <c r="K27">
        <f t="shared" si="5"/>
        <v>1</v>
      </c>
      <c r="L27">
        <f t="shared" si="5"/>
        <v>1</v>
      </c>
      <c r="M27" s="99">
        <f t="shared" ref="M27" si="29">IF(E24&lt;&gt;"",1,0)</f>
        <v>1</v>
      </c>
      <c r="N27">
        <f t="shared" si="1"/>
        <v>1</v>
      </c>
      <c r="O27">
        <f t="shared" si="6"/>
        <v>5</v>
      </c>
      <c r="P27" s="127"/>
      <c r="Q27" s="127"/>
    </row>
    <row r="28" spans="1:17">
      <c r="A28" s="132">
        <v>6</v>
      </c>
      <c r="B28" s="94" t="s">
        <v>63</v>
      </c>
      <c r="C28" s="94" t="s">
        <v>63</v>
      </c>
      <c r="D28" s="64" t="s">
        <v>63</v>
      </c>
      <c r="E28" s="141" t="s">
        <v>63</v>
      </c>
      <c r="F28" s="94" t="s">
        <v>63</v>
      </c>
      <c r="G28" s="134" t="str">
        <f t="shared" ref="G28" si="30">IF(AND(P28&gt;0,P28&lt;&gt;20),"Inkorrekte Eingabe",IF(P28&lt;&gt;0,"Korrekte Eingabe",""))</f>
        <v>Korrekte Eingabe</v>
      </c>
      <c r="J28">
        <f t="shared" si="5"/>
        <v>1</v>
      </c>
      <c r="K28">
        <f t="shared" si="5"/>
        <v>1</v>
      </c>
      <c r="L28">
        <f t="shared" si="5"/>
        <v>1</v>
      </c>
      <c r="M28" s="99">
        <f t="shared" si="5"/>
        <v>1</v>
      </c>
      <c r="N28">
        <f t="shared" si="1"/>
        <v>1</v>
      </c>
      <c r="O28">
        <f t="shared" si="6"/>
        <v>5</v>
      </c>
      <c r="P28" s="127">
        <f t="shared" ref="P28" si="31">SUM(O28:O31)</f>
        <v>20</v>
      </c>
      <c r="Q28" s="127">
        <f t="shared" ref="Q28" si="32">IF(AND(P28&gt;0,P28&lt;&gt;20),1,IF(P28=0,2,0))</f>
        <v>0</v>
      </c>
    </row>
    <row r="29" spans="1:17">
      <c r="A29" s="140"/>
      <c r="B29" s="97" t="s">
        <v>63</v>
      </c>
      <c r="C29" s="97" t="s">
        <v>63</v>
      </c>
      <c r="D29" s="96" t="s">
        <v>63</v>
      </c>
      <c r="E29" s="142"/>
      <c r="F29" s="97" t="s">
        <v>63</v>
      </c>
      <c r="G29" s="144"/>
      <c r="J29">
        <f t="shared" si="5"/>
        <v>1</v>
      </c>
      <c r="K29">
        <f t="shared" si="5"/>
        <v>1</v>
      </c>
      <c r="L29">
        <f t="shared" si="5"/>
        <v>1</v>
      </c>
      <c r="M29" s="99">
        <f t="shared" ref="M29" si="33">IF(E28&lt;&gt;"",1,0)</f>
        <v>1</v>
      </c>
      <c r="N29">
        <f t="shared" si="1"/>
        <v>1</v>
      </c>
      <c r="O29">
        <f t="shared" si="6"/>
        <v>5</v>
      </c>
      <c r="P29" s="127"/>
      <c r="Q29" s="127"/>
    </row>
    <row r="30" spans="1:17">
      <c r="A30" s="140"/>
      <c r="B30" s="97" t="s">
        <v>63</v>
      </c>
      <c r="C30" s="97" t="s">
        <v>63</v>
      </c>
      <c r="D30" s="96" t="s">
        <v>63</v>
      </c>
      <c r="E30" s="142"/>
      <c r="F30" s="97" t="s">
        <v>63</v>
      </c>
      <c r="G30" s="144"/>
      <c r="J30">
        <f t="shared" si="5"/>
        <v>1</v>
      </c>
      <c r="K30">
        <f t="shared" si="5"/>
        <v>1</v>
      </c>
      <c r="L30">
        <f t="shared" si="5"/>
        <v>1</v>
      </c>
      <c r="M30" s="99">
        <f t="shared" ref="M30" si="34">IF(E28&lt;&gt;"",1,0)</f>
        <v>1</v>
      </c>
      <c r="N30">
        <f t="shared" si="1"/>
        <v>1</v>
      </c>
      <c r="O30">
        <f t="shared" si="6"/>
        <v>5</v>
      </c>
      <c r="P30" s="127"/>
      <c r="Q30" s="127"/>
    </row>
    <row r="31" spans="1:17" ht="15" thickBot="1">
      <c r="A31" s="133"/>
      <c r="B31" s="98" t="s">
        <v>63</v>
      </c>
      <c r="C31" s="98" t="s">
        <v>63</v>
      </c>
      <c r="D31" s="98" t="s">
        <v>63</v>
      </c>
      <c r="E31" s="143"/>
      <c r="F31" s="98" t="s">
        <v>63</v>
      </c>
      <c r="G31" s="135"/>
      <c r="J31">
        <f t="shared" si="5"/>
        <v>1</v>
      </c>
      <c r="K31">
        <f t="shared" si="5"/>
        <v>1</v>
      </c>
      <c r="L31">
        <f t="shared" si="5"/>
        <v>1</v>
      </c>
      <c r="M31" s="99">
        <f t="shared" ref="M31" si="35">IF(E28&lt;&gt;"",1,0)</f>
        <v>1</v>
      </c>
      <c r="N31">
        <f t="shared" si="1"/>
        <v>1</v>
      </c>
      <c r="O31">
        <f t="shared" si="6"/>
        <v>5</v>
      </c>
      <c r="P31" s="127"/>
      <c r="Q31" s="127"/>
    </row>
    <row r="32" spans="1:17">
      <c r="A32" s="132">
        <v>7</v>
      </c>
      <c r="B32" s="94" t="s">
        <v>63</v>
      </c>
      <c r="C32" s="94" t="s">
        <v>63</v>
      </c>
      <c r="D32" s="64" t="s">
        <v>63</v>
      </c>
      <c r="E32" s="141"/>
      <c r="F32" s="94" t="s">
        <v>63</v>
      </c>
      <c r="G32" s="134" t="str">
        <f t="shared" ref="G32" si="36">IF(AND(P32&gt;0,P32&lt;&gt;20),"Inkorrekte Eingabe",IF(P32&lt;&gt;0,"Korrekte Eingabe",""))</f>
        <v>Inkorrekte Eingabe</v>
      </c>
      <c r="J32">
        <f t="shared" si="5"/>
        <v>1</v>
      </c>
      <c r="K32">
        <f t="shared" si="5"/>
        <v>1</v>
      </c>
      <c r="L32">
        <f t="shared" si="5"/>
        <v>1</v>
      </c>
      <c r="M32" s="99">
        <f t="shared" si="5"/>
        <v>0</v>
      </c>
      <c r="N32">
        <f t="shared" si="1"/>
        <v>1</v>
      </c>
      <c r="O32">
        <f t="shared" si="6"/>
        <v>4</v>
      </c>
      <c r="P32" s="127">
        <f t="shared" ref="P32" si="37">SUM(O32:O35)</f>
        <v>16</v>
      </c>
      <c r="Q32" s="127">
        <f t="shared" ref="Q32" si="38">IF(AND(P32&gt;0,P32&lt;&gt;20),1,IF(P32=0,2,0))</f>
        <v>1</v>
      </c>
    </row>
    <row r="33" spans="1:17">
      <c r="A33" s="140"/>
      <c r="B33" s="97" t="s">
        <v>63</v>
      </c>
      <c r="C33" s="97" t="s">
        <v>63</v>
      </c>
      <c r="D33" s="96" t="s">
        <v>63</v>
      </c>
      <c r="E33" s="142"/>
      <c r="F33" s="97" t="s">
        <v>63</v>
      </c>
      <c r="G33" s="144"/>
      <c r="J33">
        <f t="shared" si="5"/>
        <v>1</v>
      </c>
      <c r="K33">
        <f t="shared" si="5"/>
        <v>1</v>
      </c>
      <c r="L33">
        <f t="shared" si="5"/>
        <v>1</v>
      </c>
      <c r="M33" s="99">
        <f t="shared" ref="M33" si="39">IF(E32&lt;&gt;"",1,0)</f>
        <v>0</v>
      </c>
      <c r="N33">
        <f t="shared" si="1"/>
        <v>1</v>
      </c>
      <c r="O33">
        <f t="shared" si="6"/>
        <v>4</v>
      </c>
      <c r="P33" s="127"/>
      <c r="Q33" s="127"/>
    </row>
    <row r="34" spans="1:17">
      <c r="A34" s="140"/>
      <c r="B34" s="97" t="s">
        <v>63</v>
      </c>
      <c r="C34" s="97" t="s">
        <v>63</v>
      </c>
      <c r="D34" s="96" t="s">
        <v>114</v>
      </c>
      <c r="E34" s="142"/>
      <c r="F34" s="97" t="s">
        <v>63</v>
      </c>
      <c r="G34" s="144"/>
      <c r="J34">
        <f t="shared" si="5"/>
        <v>1</v>
      </c>
      <c r="K34">
        <f t="shared" si="5"/>
        <v>1</v>
      </c>
      <c r="L34">
        <f t="shared" si="5"/>
        <v>1</v>
      </c>
      <c r="M34" s="99">
        <f t="shared" ref="M34" si="40">IF(E32&lt;&gt;"",1,0)</f>
        <v>0</v>
      </c>
      <c r="N34">
        <f t="shared" si="1"/>
        <v>1</v>
      </c>
      <c r="O34">
        <f t="shared" si="6"/>
        <v>4</v>
      </c>
      <c r="P34" s="127"/>
      <c r="Q34" s="127"/>
    </row>
    <row r="35" spans="1:17" ht="15" thickBot="1">
      <c r="A35" s="133"/>
      <c r="B35" s="98" t="s">
        <v>63</v>
      </c>
      <c r="C35" s="98" t="s">
        <v>63</v>
      </c>
      <c r="D35" s="98" t="s">
        <v>63</v>
      </c>
      <c r="E35" s="143"/>
      <c r="F35" s="98" t="s">
        <v>63</v>
      </c>
      <c r="G35" s="135"/>
      <c r="J35">
        <f t="shared" si="5"/>
        <v>1</v>
      </c>
      <c r="K35">
        <f t="shared" si="5"/>
        <v>1</v>
      </c>
      <c r="L35">
        <f t="shared" si="5"/>
        <v>1</v>
      </c>
      <c r="M35" s="99">
        <f t="shared" ref="M35" si="41">IF(E32&lt;&gt;"",1,0)</f>
        <v>0</v>
      </c>
      <c r="N35">
        <f t="shared" si="1"/>
        <v>1</v>
      </c>
      <c r="O35">
        <f t="shared" si="6"/>
        <v>4</v>
      </c>
      <c r="P35" s="127"/>
      <c r="Q35" s="127"/>
    </row>
    <row r="36" spans="1:17">
      <c r="A36" s="132">
        <v>8</v>
      </c>
      <c r="B36" s="94"/>
      <c r="C36" s="94"/>
      <c r="D36" s="64"/>
      <c r="E36" s="141"/>
      <c r="F36" s="94"/>
      <c r="G36" s="134" t="str">
        <f t="shared" ref="G36" si="42">IF(AND(P36&gt;0,P36&lt;&gt;20),"Inkorrekte Eingabe",IF(P36&lt;&gt;0,"Korrekte Eingabe",""))</f>
        <v>Inkorrekte Eingabe</v>
      </c>
      <c r="J36">
        <f t="shared" ref="J36:M47" si="43">IF(B36&lt;&gt;"",1,0)</f>
        <v>0</v>
      </c>
      <c r="K36">
        <f t="shared" si="43"/>
        <v>0</v>
      </c>
      <c r="L36">
        <f t="shared" si="43"/>
        <v>0</v>
      </c>
      <c r="M36" s="99">
        <f t="shared" si="43"/>
        <v>0</v>
      </c>
      <c r="N36">
        <f t="shared" si="1"/>
        <v>0</v>
      </c>
      <c r="O36">
        <f t="shared" si="6"/>
        <v>0</v>
      </c>
      <c r="P36" s="127">
        <f t="shared" ref="P36" si="44">SUM(O36:O39)</f>
        <v>1</v>
      </c>
      <c r="Q36" s="127">
        <f t="shared" ref="Q36" si="45">IF(AND(P36&gt;0,P36&lt;&gt;20),1,IF(P36=0,2,0))</f>
        <v>1</v>
      </c>
    </row>
    <row r="37" spans="1:17">
      <c r="A37" s="140"/>
      <c r="B37" s="97"/>
      <c r="C37" s="97" t="s">
        <v>111</v>
      </c>
      <c r="D37" s="96"/>
      <c r="E37" s="142"/>
      <c r="F37" s="97"/>
      <c r="G37" s="144"/>
      <c r="J37">
        <f t="shared" si="43"/>
        <v>0</v>
      </c>
      <c r="K37">
        <f t="shared" si="43"/>
        <v>1</v>
      </c>
      <c r="L37">
        <f t="shared" si="43"/>
        <v>0</v>
      </c>
      <c r="M37" s="99">
        <f t="shared" ref="M37" si="46">IF(E36&lt;&gt;"",1,0)</f>
        <v>0</v>
      </c>
      <c r="N37">
        <f t="shared" si="1"/>
        <v>0</v>
      </c>
      <c r="O37">
        <f t="shared" si="6"/>
        <v>1</v>
      </c>
      <c r="P37" s="127"/>
      <c r="Q37" s="127"/>
    </row>
    <row r="38" spans="1:17">
      <c r="A38" s="140"/>
      <c r="B38" s="97"/>
      <c r="C38" s="97"/>
      <c r="D38" s="96"/>
      <c r="E38" s="142"/>
      <c r="F38" s="97"/>
      <c r="G38" s="144"/>
      <c r="J38">
        <f t="shared" si="43"/>
        <v>0</v>
      </c>
      <c r="K38">
        <f t="shared" si="43"/>
        <v>0</v>
      </c>
      <c r="L38">
        <f t="shared" si="43"/>
        <v>0</v>
      </c>
      <c r="M38" s="99">
        <f t="shared" ref="M38" si="47">IF(E36&lt;&gt;"",1,0)</f>
        <v>0</v>
      </c>
      <c r="N38">
        <f t="shared" si="1"/>
        <v>0</v>
      </c>
      <c r="O38">
        <f t="shared" si="6"/>
        <v>0</v>
      </c>
      <c r="P38" s="127"/>
      <c r="Q38" s="127"/>
    </row>
    <row r="39" spans="1:17" ht="15" thickBot="1">
      <c r="A39" s="133"/>
      <c r="B39" s="98"/>
      <c r="C39" s="98"/>
      <c r="D39" s="98"/>
      <c r="E39" s="143"/>
      <c r="F39" s="98"/>
      <c r="G39" s="135"/>
      <c r="J39">
        <f t="shared" si="43"/>
        <v>0</v>
      </c>
      <c r="K39">
        <f t="shared" si="43"/>
        <v>0</v>
      </c>
      <c r="L39">
        <f t="shared" si="43"/>
        <v>0</v>
      </c>
      <c r="M39" s="99">
        <f t="shared" ref="M39" si="48">IF(E36&lt;&gt;"",1,0)</f>
        <v>0</v>
      </c>
      <c r="N39">
        <f t="shared" si="1"/>
        <v>0</v>
      </c>
      <c r="O39">
        <f t="shared" si="6"/>
        <v>0</v>
      </c>
      <c r="P39" s="127"/>
      <c r="Q39" s="127"/>
    </row>
    <row r="40" spans="1:17">
      <c r="A40" s="132">
        <v>9</v>
      </c>
      <c r="B40" s="94"/>
      <c r="C40" s="94"/>
      <c r="D40" s="64"/>
      <c r="E40" s="141"/>
      <c r="F40" s="94"/>
      <c r="G40" s="134" t="str">
        <f t="shared" ref="G40" si="49">IF(AND(P40&gt;0,P40&lt;&gt;20),"Inkorrekte Eingabe",IF(P40&lt;&gt;0,"Korrekte Eingabe",""))</f>
        <v/>
      </c>
      <c r="J40">
        <f t="shared" si="43"/>
        <v>0</v>
      </c>
      <c r="K40">
        <f t="shared" si="43"/>
        <v>0</v>
      </c>
      <c r="L40">
        <f t="shared" si="43"/>
        <v>0</v>
      </c>
      <c r="M40" s="99">
        <f t="shared" si="43"/>
        <v>0</v>
      </c>
      <c r="N40">
        <f t="shared" si="1"/>
        <v>0</v>
      </c>
      <c r="O40">
        <f t="shared" si="6"/>
        <v>0</v>
      </c>
      <c r="P40" s="127">
        <f t="shared" ref="P40" si="50">SUM(O40:O43)</f>
        <v>0</v>
      </c>
      <c r="Q40" s="127">
        <f t="shared" ref="Q40" si="51">IF(AND(P40&gt;0,P40&lt;&gt;20),1,IF(P40=0,2,0))</f>
        <v>2</v>
      </c>
    </row>
    <row r="41" spans="1:17">
      <c r="A41" s="140"/>
      <c r="B41" s="97"/>
      <c r="C41" s="97"/>
      <c r="D41" s="96"/>
      <c r="E41" s="142"/>
      <c r="F41" s="97"/>
      <c r="G41" s="144"/>
      <c r="J41">
        <f t="shared" si="43"/>
        <v>0</v>
      </c>
      <c r="K41">
        <f t="shared" si="43"/>
        <v>0</v>
      </c>
      <c r="L41">
        <f t="shared" si="43"/>
        <v>0</v>
      </c>
      <c r="M41" s="99">
        <f t="shared" ref="M41" si="52">IF(E40&lt;&gt;"",1,0)</f>
        <v>0</v>
      </c>
      <c r="N41">
        <f t="shared" si="1"/>
        <v>0</v>
      </c>
      <c r="O41">
        <f t="shared" si="6"/>
        <v>0</v>
      </c>
      <c r="P41" s="127"/>
      <c r="Q41" s="127"/>
    </row>
    <row r="42" spans="1:17">
      <c r="A42" s="140"/>
      <c r="B42" s="97"/>
      <c r="C42" s="97"/>
      <c r="D42" s="96"/>
      <c r="E42" s="142"/>
      <c r="F42" s="97"/>
      <c r="G42" s="144"/>
      <c r="J42">
        <f t="shared" si="43"/>
        <v>0</v>
      </c>
      <c r="K42">
        <f t="shared" si="43"/>
        <v>0</v>
      </c>
      <c r="L42">
        <f t="shared" si="43"/>
        <v>0</v>
      </c>
      <c r="M42" s="99">
        <f t="shared" ref="M42" si="53">IF(E40&lt;&gt;"",1,0)</f>
        <v>0</v>
      </c>
      <c r="N42">
        <f t="shared" si="1"/>
        <v>0</v>
      </c>
      <c r="O42">
        <f t="shared" si="6"/>
        <v>0</v>
      </c>
      <c r="P42" s="127"/>
      <c r="Q42" s="127"/>
    </row>
    <row r="43" spans="1:17" ht="15" thickBot="1">
      <c r="A43" s="133"/>
      <c r="B43" s="98"/>
      <c r="C43" s="98"/>
      <c r="D43" s="98"/>
      <c r="E43" s="143"/>
      <c r="F43" s="98"/>
      <c r="G43" s="135"/>
      <c r="J43">
        <f t="shared" si="43"/>
        <v>0</v>
      </c>
      <c r="K43">
        <f t="shared" si="43"/>
        <v>0</v>
      </c>
      <c r="L43">
        <f t="shared" si="43"/>
        <v>0</v>
      </c>
      <c r="M43" s="99">
        <f t="shared" ref="M43" si="54">IF(E40&lt;&gt;"",1,0)</f>
        <v>0</v>
      </c>
      <c r="N43">
        <f t="shared" si="1"/>
        <v>0</v>
      </c>
      <c r="O43">
        <f t="shared" si="6"/>
        <v>0</v>
      </c>
      <c r="P43" s="127"/>
      <c r="Q43" s="127"/>
    </row>
    <row r="44" spans="1:17">
      <c r="A44" s="132">
        <v>10</v>
      </c>
      <c r="B44" s="94"/>
      <c r="C44" s="94"/>
      <c r="D44" s="64"/>
      <c r="E44" s="141"/>
      <c r="F44" s="94"/>
      <c r="G44" s="134" t="str">
        <f t="shared" ref="G44" si="55">IF(AND(P44&gt;0,P44&lt;&gt;20),"Inkorrekte Eingabe",IF(P44&lt;&gt;0,"Korrekte Eingabe",""))</f>
        <v/>
      </c>
      <c r="J44">
        <f t="shared" si="43"/>
        <v>0</v>
      </c>
      <c r="K44">
        <f t="shared" si="43"/>
        <v>0</v>
      </c>
      <c r="L44">
        <f t="shared" si="43"/>
        <v>0</v>
      </c>
      <c r="M44" s="99">
        <f t="shared" si="43"/>
        <v>0</v>
      </c>
      <c r="N44">
        <f t="shared" si="1"/>
        <v>0</v>
      </c>
      <c r="O44">
        <f t="shared" si="6"/>
        <v>0</v>
      </c>
      <c r="P44" s="127">
        <f t="shared" ref="P44" si="56">SUM(O44:O47)</f>
        <v>0</v>
      </c>
      <c r="Q44" s="127">
        <f t="shared" ref="Q44" si="57">IF(AND(P44&gt;0,P44&lt;&gt;20),1,IF(P44=0,2,0))</f>
        <v>2</v>
      </c>
    </row>
    <row r="45" spans="1:17">
      <c r="A45" s="140"/>
      <c r="B45" s="97"/>
      <c r="C45" s="97"/>
      <c r="D45" s="96"/>
      <c r="E45" s="142"/>
      <c r="F45" s="97"/>
      <c r="G45" s="144"/>
      <c r="J45">
        <f t="shared" si="43"/>
        <v>0</v>
      </c>
      <c r="K45">
        <f t="shared" si="43"/>
        <v>0</v>
      </c>
      <c r="L45">
        <f t="shared" si="43"/>
        <v>0</v>
      </c>
      <c r="M45" s="99">
        <f t="shared" ref="M45" si="58">IF(E44&lt;&gt;"",1,0)</f>
        <v>0</v>
      </c>
      <c r="N45">
        <f t="shared" si="1"/>
        <v>0</v>
      </c>
      <c r="O45">
        <f t="shared" si="6"/>
        <v>0</v>
      </c>
      <c r="P45" s="127"/>
      <c r="Q45" s="127"/>
    </row>
    <row r="46" spans="1:17">
      <c r="A46" s="140"/>
      <c r="B46" s="97"/>
      <c r="C46" s="97"/>
      <c r="D46" s="96"/>
      <c r="E46" s="142"/>
      <c r="F46" s="97"/>
      <c r="G46" s="144"/>
      <c r="J46">
        <f t="shared" si="43"/>
        <v>0</v>
      </c>
      <c r="K46">
        <f t="shared" si="43"/>
        <v>0</v>
      </c>
      <c r="L46">
        <f t="shared" si="43"/>
        <v>0</v>
      </c>
      <c r="M46" s="99">
        <f t="shared" ref="M46" si="59">IF(E44&lt;&gt;"",1,0)</f>
        <v>0</v>
      </c>
      <c r="N46">
        <f t="shared" si="1"/>
        <v>0</v>
      </c>
      <c r="O46">
        <f t="shared" si="6"/>
        <v>0</v>
      </c>
      <c r="P46" s="127"/>
      <c r="Q46" s="127"/>
    </row>
    <row r="47" spans="1:17" ht="15" thickBot="1">
      <c r="A47" s="133"/>
      <c r="B47" s="98"/>
      <c r="C47" s="98"/>
      <c r="D47" s="98"/>
      <c r="E47" s="143"/>
      <c r="F47" s="98"/>
      <c r="G47" s="135"/>
      <c r="J47">
        <f t="shared" si="43"/>
        <v>0</v>
      </c>
      <c r="K47">
        <f t="shared" si="43"/>
        <v>0</v>
      </c>
      <c r="L47">
        <f t="shared" si="43"/>
        <v>0</v>
      </c>
      <c r="M47" s="99">
        <f t="shared" ref="M47" si="60">IF(E44&lt;&gt;"",1,0)</f>
        <v>0</v>
      </c>
      <c r="N47">
        <f t="shared" si="1"/>
        <v>0</v>
      </c>
      <c r="O47">
        <f t="shared" si="6"/>
        <v>0</v>
      </c>
      <c r="P47" s="127"/>
      <c r="Q47" s="127"/>
    </row>
  </sheetData>
  <mergeCells count="51">
    <mergeCell ref="Q8:Q11"/>
    <mergeCell ref="C5:D5"/>
    <mergeCell ref="A8:A11"/>
    <mergeCell ref="E8:E11"/>
    <mergeCell ref="G8:G11"/>
    <mergeCell ref="P8:P11"/>
    <mergeCell ref="A16:A19"/>
    <mergeCell ref="E16:E19"/>
    <mergeCell ref="G16:G19"/>
    <mergeCell ref="P16:P19"/>
    <mergeCell ref="Q16:Q19"/>
    <mergeCell ref="A12:A15"/>
    <mergeCell ref="E12:E15"/>
    <mergeCell ref="G12:G15"/>
    <mergeCell ref="P12:P15"/>
    <mergeCell ref="Q12:Q15"/>
    <mergeCell ref="A24:A27"/>
    <mergeCell ref="E24:E27"/>
    <mergeCell ref="G24:G27"/>
    <mergeCell ref="P24:P27"/>
    <mergeCell ref="Q24:Q27"/>
    <mergeCell ref="A20:A23"/>
    <mergeCell ref="E20:E23"/>
    <mergeCell ref="G20:G23"/>
    <mergeCell ref="P20:P23"/>
    <mergeCell ref="Q20:Q23"/>
    <mergeCell ref="A32:A35"/>
    <mergeCell ref="E32:E35"/>
    <mergeCell ref="G32:G35"/>
    <mergeCell ref="P32:P35"/>
    <mergeCell ref="Q32:Q35"/>
    <mergeCell ref="A28:A31"/>
    <mergeCell ref="E28:E31"/>
    <mergeCell ref="G28:G31"/>
    <mergeCell ref="P28:P31"/>
    <mergeCell ref="Q28:Q31"/>
    <mergeCell ref="A40:A43"/>
    <mergeCell ref="E40:E43"/>
    <mergeCell ref="G40:G43"/>
    <mergeCell ref="P40:P43"/>
    <mergeCell ref="Q40:Q43"/>
    <mergeCell ref="A36:A39"/>
    <mergeCell ref="E36:E39"/>
    <mergeCell ref="G36:G39"/>
    <mergeCell ref="P36:P39"/>
    <mergeCell ref="Q36:Q39"/>
    <mergeCell ref="A44:A47"/>
    <mergeCell ref="E44:E47"/>
    <mergeCell ref="G44:G47"/>
    <mergeCell ref="P44:P47"/>
    <mergeCell ref="Q44:Q47"/>
  </mergeCells>
  <conditionalFormatting sqref="G8:G10 G12:G14 G16:G18 G20:G22 G24:G26 G28:G30 G32:G34 G36:G38 G40:G42 G44:G46">
    <cfRule type="expression" dxfId="25" priority="2">
      <formula>P8=20</formula>
    </cfRule>
  </conditionalFormatting>
  <conditionalFormatting sqref="G8:G47">
    <cfRule type="expression" dxfId="24" priority="1">
      <formula>AND(P8&lt;&gt;20,P8&lt;&gt;0)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47"/>
  <sheetViews>
    <sheetView workbookViewId="0">
      <selection activeCell="E24" sqref="E24:E27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5" width="2" bestFit="1" customWidth="1"/>
    <col min="16" max="16" width="3" bestFit="1" customWidth="1"/>
    <col min="17" max="18" width="2" bestFit="1" customWidth="1"/>
  </cols>
  <sheetData>
    <row r="1" spans="1:18" ht="15" thickBot="1"/>
    <row r="2" spans="1:18" ht="18" customHeight="1">
      <c r="A2" s="91"/>
      <c r="B2" s="27" t="s">
        <v>59</v>
      </c>
      <c r="C2" s="22">
        <v>37</v>
      </c>
      <c r="D2" s="22"/>
      <c r="E2" s="22"/>
      <c r="F2" s="61" t="s">
        <v>109</v>
      </c>
    </row>
    <row r="3" spans="1:18" ht="18" customHeight="1" thickBot="1">
      <c r="A3" s="91"/>
      <c r="B3" s="28" t="s">
        <v>60</v>
      </c>
      <c r="C3" s="23" t="str">
        <f>VLOOKUP(C2,Help!$A$2:$G$50,3,FALSE)</f>
        <v>JW-A 4x</v>
      </c>
      <c r="D3" s="23"/>
      <c r="E3" s="23"/>
      <c r="F3" s="62" t="s">
        <v>108</v>
      </c>
    </row>
    <row r="4" spans="1:18" ht="15" thickBot="1">
      <c r="B4" s="7"/>
      <c r="C4" s="90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COUNTIF(P8:P69,20)</f>
        <v>3</v>
      </c>
      <c r="G5" s="60" t="str">
        <f>IF(COUNTIF(Q8:Q47,1),CONCATENATE("(",COUNTIF(Q8:Q47,1),")","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94" t="s">
        <v>63</v>
      </c>
      <c r="C8" s="94" t="s">
        <v>63</v>
      </c>
      <c r="D8" s="64" t="s">
        <v>63</v>
      </c>
      <c r="E8" s="141" t="s">
        <v>63</v>
      </c>
      <c r="F8" s="94" t="s">
        <v>63</v>
      </c>
      <c r="G8" s="134" t="str">
        <f>IF(AND(P8&gt;0,P8&lt;&gt;20),"Inkorrekte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99">
        <f>IF(E8&lt;&gt;"",1,0)</f>
        <v>1</v>
      </c>
      <c r="N8">
        <f t="shared" ref="N8:N47" si="1">IF(F8&lt;&gt;"",1,0)</f>
        <v>1</v>
      </c>
      <c r="O8">
        <f>COUNTIF(J8:N8,1)</f>
        <v>5</v>
      </c>
      <c r="P8" s="127">
        <f>SUM(O8:O11)</f>
        <v>20</v>
      </c>
      <c r="Q8" s="127">
        <f>IF(AND(P8&gt;0,P8&lt;&gt;20),1,IF(P8=0,2,0))</f>
        <v>0</v>
      </c>
      <c r="R8">
        <f>COUNTIF(Q8:Q47,1)</f>
        <v>0</v>
      </c>
    </row>
    <row r="9" spans="1:18">
      <c r="A9" s="140"/>
      <c r="B9" s="97" t="s">
        <v>63</v>
      </c>
      <c r="C9" s="97" t="s">
        <v>63</v>
      </c>
      <c r="D9" s="96" t="s">
        <v>63</v>
      </c>
      <c r="E9" s="142"/>
      <c r="F9" s="97" t="s">
        <v>63</v>
      </c>
      <c r="G9" s="144"/>
      <c r="J9">
        <f t="shared" ref="J9:J10" si="2">IF(B9&lt;&gt;"",1,0)</f>
        <v>1</v>
      </c>
      <c r="K9">
        <f t="shared" si="0"/>
        <v>1</v>
      </c>
      <c r="L9">
        <f t="shared" si="0"/>
        <v>1</v>
      </c>
      <c r="M9" s="99">
        <f>IF(E8&lt;&gt;"",1,0)</f>
        <v>1</v>
      </c>
      <c r="N9">
        <f t="shared" si="1"/>
        <v>1</v>
      </c>
      <c r="O9">
        <f t="shared" ref="O9:O10" si="3">COUNTIF(J9:N9,1)</f>
        <v>5</v>
      </c>
      <c r="P9" s="127"/>
      <c r="Q9" s="127"/>
    </row>
    <row r="10" spans="1:18">
      <c r="A10" s="140"/>
      <c r="B10" s="97" t="s">
        <v>63</v>
      </c>
      <c r="C10" s="97" t="s">
        <v>63</v>
      </c>
      <c r="D10" s="96" t="s">
        <v>63</v>
      </c>
      <c r="E10" s="142"/>
      <c r="F10" s="97" t="s">
        <v>63</v>
      </c>
      <c r="G10" s="144"/>
      <c r="J10">
        <f t="shared" si="2"/>
        <v>1</v>
      </c>
      <c r="K10">
        <f t="shared" si="0"/>
        <v>1</v>
      </c>
      <c r="L10">
        <f t="shared" si="0"/>
        <v>1</v>
      </c>
      <c r="M10" s="99">
        <f>IF(E8&lt;&gt;"",1,0)</f>
        <v>1</v>
      </c>
      <c r="N10">
        <f t="shared" si="1"/>
        <v>1</v>
      </c>
      <c r="O10">
        <f t="shared" si="3"/>
        <v>5</v>
      </c>
      <c r="P10" s="127"/>
      <c r="Q10" s="127"/>
    </row>
    <row r="11" spans="1:18" ht="15" thickBot="1">
      <c r="A11" s="133"/>
      <c r="B11" s="98" t="s">
        <v>63</v>
      </c>
      <c r="C11" s="98" t="s">
        <v>63</v>
      </c>
      <c r="D11" s="98" t="s">
        <v>63</v>
      </c>
      <c r="E11" s="143"/>
      <c r="F11" s="98" t="s">
        <v>63</v>
      </c>
      <c r="G11" s="135"/>
      <c r="J11">
        <f>IF(B11&lt;&gt;"",1,0)</f>
        <v>1</v>
      </c>
      <c r="K11">
        <f t="shared" si="0"/>
        <v>1</v>
      </c>
      <c r="L11">
        <f t="shared" si="0"/>
        <v>1</v>
      </c>
      <c r="M11" s="99">
        <f>IF(E8&lt;&gt;"",1,0)</f>
        <v>1</v>
      </c>
      <c r="N11">
        <f t="shared" si="1"/>
        <v>1</v>
      </c>
      <c r="O11">
        <f>COUNTIF(J11:N11,1)</f>
        <v>5</v>
      </c>
      <c r="P11" s="127"/>
      <c r="Q11" s="127"/>
    </row>
    <row r="12" spans="1:18">
      <c r="A12" s="132">
        <v>2</v>
      </c>
      <c r="B12" s="94" t="s">
        <v>63</v>
      </c>
      <c r="C12" s="94" t="s">
        <v>63</v>
      </c>
      <c r="D12" s="64" t="s">
        <v>63</v>
      </c>
      <c r="E12" s="141" t="s">
        <v>63</v>
      </c>
      <c r="F12" s="94" t="s">
        <v>63</v>
      </c>
      <c r="G12" s="134" t="str">
        <f t="shared" ref="G12" si="4">IF(AND(P12&gt;0,P12&lt;&gt;20),"Inkorrekte Eingabe",IF(P12&lt;&gt;0,"Korrekte Eingabe",""))</f>
        <v>Korrekte Eingabe</v>
      </c>
      <c r="J12">
        <f t="shared" ref="J12:M35" si="5">IF(B12&lt;&gt;"",1,0)</f>
        <v>1</v>
      </c>
      <c r="K12">
        <f t="shared" si="0"/>
        <v>1</v>
      </c>
      <c r="L12">
        <f t="shared" si="0"/>
        <v>1</v>
      </c>
      <c r="M12" s="99">
        <f t="shared" si="0"/>
        <v>1</v>
      </c>
      <c r="N12">
        <f t="shared" si="1"/>
        <v>1</v>
      </c>
      <c r="O12">
        <f t="shared" ref="O12:O47" si="6">COUNTIF(J12:N12,1)</f>
        <v>5</v>
      </c>
      <c r="P12" s="127">
        <f t="shared" ref="P12" si="7">SUM(O12:O15)</f>
        <v>20</v>
      </c>
      <c r="Q12" s="127">
        <f t="shared" ref="Q12" si="8">IF(AND(P12&gt;0,P12&lt;&gt;20),1,IF(P12=0,2,0))</f>
        <v>0</v>
      </c>
    </row>
    <row r="13" spans="1:18">
      <c r="A13" s="140"/>
      <c r="B13" s="97" t="s">
        <v>63</v>
      </c>
      <c r="C13" s="97" t="s">
        <v>63</v>
      </c>
      <c r="D13" s="96" t="s">
        <v>63</v>
      </c>
      <c r="E13" s="142"/>
      <c r="F13" s="97" t="s">
        <v>63</v>
      </c>
      <c r="G13" s="144"/>
      <c r="J13">
        <f t="shared" si="5"/>
        <v>1</v>
      </c>
      <c r="K13">
        <f t="shared" si="0"/>
        <v>1</v>
      </c>
      <c r="L13">
        <f t="shared" si="0"/>
        <v>1</v>
      </c>
      <c r="M13" s="99">
        <f t="shared" ref="M13" si="9">IF(E12&lt;&gt;"",1,0)</f>
        <v>1</v>
      </c>
      <c r="N13">
        <f t="shared" si="1"/>
        <v>1</v>
      </c>
      <c r="O13">
        <f t="shared" si="6"/>
        <v>5</v>
      </c>
      <c r="P13" s="127"/>
      <c r="Q13" s="127"/>
    </row>
    <row r="14" spans="1:18">
      <c r="A14" s="140"/>
      <c r="B14" s="97" t="s">
        <v>63</v>
      </c>
      <c r="C14" s="97" t="s">
        <v>63</v>
      </c>
      <c r="D14" s="96" t="s">
        <v>63</v>
      </c>
      <c r="E14" s="142"/>
      <c r="F14" s="97" t="s">
        <v>63</v>
      </c>
      <c r="G14" s="144"/>
      <c r="J14">
        <f t="shared" si="5"/>
        <v>1</v>
      </c>
      <c r="K14">
        <f t="shared" si="0"/>
        <v>1</v>
      </c>
      <c r="L14">
        <f t="shared" si="0"/>
        <v>1</v>
      </c>
      <c r="M14" s="99">
        <f t="shared" ref="M14" si="10">IF(E12&lt;&gt;"",1,0)</f>
        <v>1</v>
      </c>
      <c r="N14">
        <f t="shared" si="1"/>
        <v>1</v>
      </c>
      <c r="O14">
        <f t="shared" si="6"/>
        <v>5</v>
      </c>
      <c r="P14" s="127"/>
      <c r="Q14" s="127"/>
    </row>
    <row r="15" spans="1:18" ht="15" thickBot="1">
      <c r="A15" s="133"/>
      <c r="B15" s="98" t="s">
        <v>63</v>
      </c>
      <c r="C15" s="98" t="s">
        <v>63</v>
      </c>
      <c r="D15" s="98" t="s">
        <v>63</v>
      </c>
      <c r="E15" s="143"/>
      <c r="F15" s="98" t="s">
        <v>63</v>
      </c>
      <c r="G15" s="135"/>
      <c r="J15">
        <f t="shared" si="5"/>
        <v>1</v>
      </c>
      <c r="K15">
        <f t="shared" si="0"/>
        <v>1</v>
      </c>
      <c r="L15">
        <f t="shared" si="0"/>
        <v>1</v>
      </c>
      <c r="M15" s="99">
        <f t="shared" ref="M15" si="11">IF(E12&lt;&gt;"",1,0)</f>
        <v>1</v>
      </c>
      <c r="N15">
        <f t="shared" si="1"/>
        <v>1</v>
      </c>
      <c r="O15">
        <f t="shared" si="6"/>
        <v>5</v>
      </c>
      <c r="P15" s="127"/>
      <c r="Q15" s="127"/>
    </row>
    <row r="16" spans="1:18">
      <c r="A16" s="132">
        <v>3</v>
      </c>
      <c r="B16" s="94" t="s">
        <v>63</v>
      </c>
      <c r="C16" s="94" t="s">
        <v>63</v>
      </c>
      <c r="D16" s="64" t="s">
        <v>63</v>
      </c>
      <c r="E16" s="141" t="s">
        <v>63</v>
      </c>
      <c r="F16" s="94" t="s">
        <v>63</v>
      </c>
      <c r="G16" s="134" t="str">
        <f t="shared" ref="G16" si="12">IF(AND(P16&gt;0,P16&lt;&gt;20),"Inkorrekte Eingabe",IF(P16&lt;&gt;0,"Korrekte Eingabe",""))</f>
        <v>Korrekte Eingabe</v>
      </c>
      <c r="J16">
        <f t="shared" si="5"/>
        <v>1</v>
      </c>
      <c r="K16">
        <f t="shared" si="0"/>
        <v>1</v>
      </c>
      <c r="L16">
        <f t="shared" si="0"/>
        <v>1</v>
      </c>
      <c r="M16" s="99">
        <f t="shared" si="0"/>
        <v>1</v>
      </c>
      <c r="N16">
        <f t="shared" si="1"/>
        <v>1</v>
      </c>
      <c r="O16">
        <f t="shared" si="6"/>
        <v>5</v>
      </c>
      <c r="P16" s="127">
        <f t="shared" ref="P16" si="13">SUM(O16:O19)</f>
        <v>20</v>
      </c>
      <c r="Q16" s="127">
        <f t="shared" ref="Q16" si="14">IF(AND(P16&gt;0,P16&lt;&gt;20),1,IF(P16=0,2,0))</f>
        <v>0</v>
      </c>
    </row>
    <row r="17" spans="1:17">
      <c r="A17" s="140"/>
      <c r="B17" s="97" t="s">
        <v>63</v>
      </c>
      <c r="C17" s="97" t="s">
        <v>63</v>
      </c>
      <c r="D17" s="96" t="s">
        <v>63</v>
      </c>
      <c r="E17" s="142"/>
      <c r="F17" s="97" t="s">
        <v>63</v>
      </c>
      <c r="G17" s="144"/>
      <c r="J17">
        <f t="shared" si="5"/>
        <v>1</v>
      </c>
      <c r="K17">
        <f t="shared" si="0"/>
        <v>1</v>
      </c>
      <c r="L17">
        <f t="shared" si="0"/>
        <v>1</v>
      </c>
      <c r="M17" s="99">
        <f t="shared" ref="M17" si="15">IF(E16&lt;&gt;"",1,0)</f>
        <v>1</v>
      </c>
      <c r="N17">
        <f t="shared" si="1"/>
        <v>1</v>
      </c>
      <c r="O17">
        <f t="shared" si="6"/>
        <v>5</v>
      </c>
      <c r="P17" s="127"/>
      <c r="Q17" s="127"/>
    </row>
    <row r="18" spans="1:17">
      <c r="A18" s="140"/>
      <c r="B18" s="97" t="s">
        <v>63</v>
      </c>
      <c r="C18" s="97" t="s">
        <v>63</v>
      </c>
      <c r="D18" s="96" t="s">
        <v>63</v>
      </c>
      <c r="E18" s="142"/>
      <c r="F18" s="97" t="s">
        <v>63</v>
      </c>
      <c r="G18" s="144"/>
      <c r="J18">
        <f t="shared" si="5"/>
        <v>1</v>
      </c>
      <c r="K18">
        <f t="shared" si="0"/>
        <v>1</v>
      </c>
      <c r="L18">
        <f t="shared" si="0"/>
        <v>1</v>
      </c>
      <c r="M18" s="99">
        <f t="shared" ref="M18" si="16">IF(E16&lt;&gt;"",1,0)</f>
        <v>1</v>
      </c>
      <c r="N18">
        <f t="shared" si="1"/>
        <v>1</v>
      </c>
      <c r="O18">
        <f t="shared" si="6"/>
        <v>5</v>
      </c>
      <c r="P18" s="127"/>
      <c r="Q18" s="127"/>
    </row>
    <row r="19" spans="1:17" ht="15" thickBot="1">
      <c r="A19" s="133"/>
      <c r="B19" s="98" t="s">
        <v>63</v>
      </c>
      <c r="C19" s="98" t="s">
        <v>63</v>
      </c>
      <c r="D19" s="98" t="s">
        <v>63</v>
      </c>
      <c r="E19" s="143"/>
      <c r="F19" s="98" t="s">
        <v>63</v>
      </c>
      <c r="G19" s="135"/>
      <c r="J19">
        <f t="shared" si="5"/>
        <v>1</v>
      </c>
      <c r="K19">
        <f t="shared" si="0"/>
        <v>1</v>
      </c>
      <c r="L19">
        <f t="shared" si="0"/>
        <v>1</v>
      </c>
      <c r="M19" s="99">
        <f t="shared" ref="M19" si="17">IF(E16&lt;&gt;"",1,0)</f>
        <v>1</v>
      </c>
      <c r="N19">
        <f t="shared" si="1"/>
        <v>1</v>
      </c>
      <c r="O19">
        <f t="shared" si="6"/>
        <v>5</v>
      </c>
      <c r="P19" s="127"/>
      <c r="Q19" s="127"/>
    </row>
    <row r="20" spans="1:17">
      <c r="A20" s="132">
        <v>4</v>
      </c>
      <c r="B20" s="94"/>
      <c r="C20" s="94"/>
      <c r="D20" s="64"/>
      <c r="E20" s="141"/>
      <c r="F20" s="94"/>
      <c r="G20" s="134" t="str">
        <f t="shared" ref="G20" si="18">IF(AND(P20&gt;0,P20&lt;&gt;20),"Inkorrekte Eingabe",IF(P20&lt;&gt;0,"Korrekte Eingabe",""))</f>
        <v/>
      </c>
      <c r="J20">
        <f t="shared" si="5"/>
        <v>0</v>
      </c>
      <c r="K20">
        <f t="shared" si="0"/>
        <v>0</v>
      </c>
      <c r="L20">
        <f t="shared" si="0"/>
        <v>0</v>
      </c>
      <c r="M20" s="99">
        <f t="shared" si="0"/>
        <v>0</v>
      </c>
      <c r="N20">
        <f t="shared" si="1"/>
        <v>0</v>
      </c>
      <c r="O20">
        <f t="shared" si="6"/>
        <v>0</v>
      </c>
      <c r="P20" s="127">
        <f t="shared" ref="P20" si="19">SUM(O20:O23)</f>
        <v>0</v>
      </c>
      <c r="Q20" s="127">
        <f t="shared" ref="Q20" si="20">IF(AND(P20&gt;0,P20&lt;&gt;20),1,IF(P20=0,2,0))</f>
        <v>2</v>
      </c>
    </row>
    <row r="21" spans="1:17">
      <c r="A21" s="140"/>
      <c r="B21" s="97"/>
      <c r="C21" s="97"/>
      <c r="D21" s="96"/>
      <c r="E21" s="142"/>
      <c r="F21" s="97"/>
      <c r="G21" s="144"/>
      <c r="J21">
        <f t="shared" si="5"/>
        <v>0</v>
      </c>
      <c r="K21">
        <f t="shared" si="0"/>
        <v>0</v>
      </c>
      <c r="L21">
        <f t="shared" si="0"/>
        <v>0</v>
      </c>
      <c r="M21" s="99">
        <f t="shared" ref="M21" si="21">IF(E20&lt;&gt;"",1,0)</f>
        <v>0</v>
      </c>
      <c r="N21">
        <f t="shared" si="1"/>
        <v>0</v>
      </c>
      <c r="O21">
        <f t="shared" si="6"/>
        <v>0</v>
      </c>
      <c r="P21" s="127"/>
      <c r="Q21" s="127"/>
    </row>
    <row r="22" spans="1:17">
      <c r="A22" s="140"/>
      <c r="B22" s="97"/>
      <c r="C22" s="97"/>
      <c r="D22" s="96"/>
      <c r="E22" s="142"/>
      <c r="F22" s="97"/>
      <c r="G22" s="144"/>
      <c r="J22">
        <f t="shared" si="5"/>
        <v>0</v>
      </c>
      <c r="K22">
        <f t="shared" si="0"/>
        <v>0</v>
      </c>
      <c r="L22">
        <f t="shared" si="0"/>
        <v>0</v>
      </c>
      <c r="M22" s="99">
        <f t="shared" ref="M22" si="22">IF(E20&lt;&gt;"",1,0)</f>
        <v>0</v>
      </c>
      <c r="N22">
        <f t="shared" si="1"/>
        <v>0</v>
      </c>
      <c r="O22">
        <f t="shared" si="6"/>
        <v>0</v>
      </c>
      <c r="P22" s="127"/>
      <c r="Q22" s="127"/>
    </row>
    <row r="23" spans="1:17" ht="15" thickBot="1">
      <c r="A23" s="133"/>
      <c r="B23" s="98"/>
      <c r="C23" s="98"/>
      <c r="D23" s="98"/>
      <c r="E23" s="143"/>
      <c r="F23" s="98"/>
      <c r="G23" s="135"/>
      <c r="J23">
        <f t="shared" si="5"/>
        <v>0</v>
      </c>
      <c r="K23">
        <f t="shared" si="0"/>
        <v>0</v>
      </c>
      <c r="L23">
        <f t="shared" si="0"/>
        <v>0</v>
      </c>
      <c r="M23" s="99">
        <f t="shared" ref="M23" si="23">IF(E20&lt;&gt;"",1,0)</f>
        <v>0</v>
      </c>
      <c r="N23">
        <f t="shared" si="1"/>
        <v>0</v>
      </c>
      <c r="O23">
        <f t="shared" si="6"/>
        <v>0</v>
      </c>
      <c r="P23" s="127"/>
      <c r="Q23" s="127"/>
    </row>
    <row r="24" spans="1:17">
      <c r="A24" s="132">
        <v>5</v>
      </c>
      <c r="B24" s="94"/>
      <c r="C24" s="94"/>
      <c r="D24" s="64"/>
      <c r="E24" s="141"/>
      <c r="F24" s="94"/>
      <c r="G24" s="134" t="str">
        <f t="shared" ref="G24" si="24">IF(AND(P24&gt;0,P24&lt;&gt;20),"Inkorrekte Eingabe",IF(P24&lt;&gt;0,"Korrekte Eingabe",""))</f>
        <v/>
      </c>
      <c r="J24">
        <f t="shared" si="5"/>
        <v>0</v>
      </c>
      <c r="K24">
        <f t="shared" si="5"/>
        <v>0</v>
      </c>
      <c r="L24">
        <f t="shared" si="5"/>
        <v>0</v>
      </c>
      <c r="M24" s="99">
        <f t="shared" si="5"/>
        <v>0</v>
      </c>
      <c r="N24">
        <f t="shared" si="1"/>
        <v>0</v>
      </c>
      <c r="O24">
        <f t="shared" si="6"/>
        <v>0</v>
      </c>
      <c r="P24" s="127">
        <f t="shared" ref="P24" si="25">SUM(O24:O27)</f>
        <v>0</v>
      </c>
      <c r="Q24" s="127">
        <f t="shared" ref="Q24" si="26">IF(AND(P24&gt;0,P24&lt;&gt;20),1,IF(P24=0,2,0))</f>
        <v>2</v>
      </c>
    </row>
    <row r="25" spans="1:17">
      <c r="A25" s="140"/>
      <c r="B25" s="97"/>
      <c r="C25" s="97"/>
      <c r="D25" s="96"/>
      <c r="E25" s="142"/>
      <c r="F25" s="97"/>
      <c r="G25" s="144"/>
      <c r="J25">
        <f t="shared" si="5"/>
        <v>0</v>
      </c>
      <c r="K25">
        <f t="shared" si="5"/>
        <v>0</v>
      </c>
      <c r="L25">
        <f t="shared" si="5"/>
        <v>0</v>
      </c>
      <c r="M25" s="99">
        <f t="shared" ref="M25" si="27">IF(E24&lt;&gt;"",1,0)</f>
        <v>0</v>
      </c>
      <c r="N25">
        <f t="shared" si="1"/>
        <v>0</v>
      </c>
      <c r="O25">
        <f t="shared" si="6"/>
        <v>0</v>
      </c>
      <c r="P25" s="127"/>
      <c r="Q25" s="127"/>
    </row>
    <row r="26" spans="1:17">
      <c r="A26" s="140"/>
      <c r="B26" s="97"/>
      <c r="C26" s="97"/>
      <c r="D26" s="96"/>
      <c r="E26" s="142"/>
      <c r="F26" s="97"/>
      <c r="G26" s="144"/>
      <c r="J26">
        <f t="shared" si="5"/>
        <v>0</v>
      </c>
      <c r="K26">
        <f t="shared" si="5"/>
        <v>0</v>
      </c>
      <c r="L26">
        <f t="shared" si="5"/>
        <v>0</v>
      </c>
      <c r="M26" s="99">
        <f t="shared" ref="M26" si="28">IF(E24&lt;&gt;"",1,0)</f>
        <v>0</v>
      </c>
      <c r="N26">
        <f t="shared" si="1"/>
        <v>0</v>
      </c>
      <c r="O26">
        <f t="shared" si="6"/>
        <v>0</v>
      </c>
      <c r="P26" s="127"/>
      <c r="Q26" s="127"/>
    </row>
    <row r="27" spans="1:17" ht="15" thickBot="1">
      <c r="A27" s="133"/>
      <c r="B27" s="98"/>
      <c r="C27" s="98"/>
      <c r="D27" s="98"/>
      <c r="E27" s="143"/>
      <c r="F27" s="98"/>
      <c r="G27" s="135"/>
      <c r="J27">
        <f t="shared" si="5"/>
        <v>0</v>
      </c>
      <c r="K27">
        <f t="shared" si="5"/>
        <v>0</v>
      </c>
      <c r="L27">
        <f t="shared" si="5"/>
        <v>0</v>
      </c>
      <c r="M27" s="99">
        <f t="shared" ref="M27" si="29">IF(E24&lt;&gt;"",1,0)</f>
        <v>0</v>
      </c>
      <c r="N27">
        <f t="shared" si="1"/>
        <v>0</v>
      </c>
      <c r="O27">
        <f t="shared" si="6"/>
        <v>0</v>
      </c>
      <c r="P27" s="127"/>
      <c r="Q27" s="127"/>
    </row>
    <row r="28" spans="1:17">
      <c r="A28" s="132">
        <v>6</v>
      </c>
      <c r="B28" s="94"/>
      <c r="C28" s="94"/>
      <c r="D28" s="64"/>
      <c r="E28" s="141"/>
      <c r="F28" s="94"/>
      <c r="G28" s="134" t="str">
        <f t="shared" ref="G28" si="30">IF(AND(P28&gt;0,P28&lt;&gt;20),"Inkorrekte Eingabe",IF(P28&lt;&gt;0,"Korrekte Eingabe",""))</f>
        <v/>
      </c>
      <c r="J28">
        <f t="shared" si="5"/>
        <v>0</v>
      </c>
      <c r="K28">
        <f t="shared" si="5"/>
        <v>0</v>
      </c>
      <c r="L28">
        <f t="shared" si="5"/>
        <v>0</v>
      </c>
      <c r="M28" s="99">
        <f t="shared" si="5"/>
        <v>0</v>
      </c>
      <c r="N28">
        <f t="shared" si="1"/>
        <v>0</v>
      </c>
      <c r="O28">
        <f t="shared" si="6"/>
        <v>0</v>
      </c>
      <c r="P28" s="127">
        <f t="shared" ref="P28" si="31">SUM(O28:O31)</f>
        <v>0</v>
      </c>
      <c r="Q28" s="127">
        <f t="shared" ref="Q28" si="32">IF(AND(P28&gt;0,P28&lt;&gt;20),1,IF(P28=0,2,0))</f>
        <v>2</v>
      </c>
    </row>
    <row r="29" spans="1:17">
      <c r="A29" s="140"/>
      <c r="B29" s="97"/>
      <c r="C29" s="97"/>
      <c r="D29" s="96"/>
      <c r="E29" s="142"/>
      <c r="F29" s="97"/>
      <c r="G29" s="144"/>
      <c r="J29">
        <f t="shared" si="5"/>
        <v>0</v>
      </c>
      <c r="K29">
        <f t="shared" si="5"/>
        <v>0</v>
      </c>
      <c r="L29">
        <f t="shared" si="5"/>
        <v>0</v>
      </c>
      <c r="M29" s="99">
        <f t="shared" ref="M29" si="33">IF(E28&lt;&gt;"",1,0)</f>
        <v>0</v>
      </c>
      <c r="N29">
        <f t="shared" si="1"/>
        <v>0</v>
      </c>
      <c r="O29">
        <f t="shared" si="6"/>
        <v>0</v>
      </c>
      <c r="P29" s="127"/>
      <c r="Q29" s="127"/>
    </row>
    <row r="30" spans="1:17">
      <c r="A30" s="140"/>
      <c r="B30" s="97"/>
      <c r="C30" s="97"/>
      <c r="D30" s="96"/>
      <c r="E30" s="142"/>
      <c r="F30" s="97"/>
      <c r="G30" s="144"/>
      <c r="J30">
        <f t="shared" si="5"/>
        <v>0</v>
      </c>
      <c r="K30">
        <f t="shared" si="5"/>
        <v>0</v>
      </c>
      <c r="L30">
        <f t="shared" si="5"/>
        <v>0</v>
      </c>
      <c r="M30" s="99">
        <f t="shared" ref="M30" si="34">IF(E28&lt;&gt;"",1,0)</f>
        <v>0</v>
      </c>
      <c r="N30">
        <f t="shared" si="1"/>
        <v>0</v>
      </c>
      <c r="O30">
        <f t="shared" si="6"/>
        <v>0</v>
      </c>
      <c r="P30" s="127"/>
      <c r="Q30" s="127"/>
    </row>
    <row r="31" spans="1:17" ht="15" thickBot="1">
      <c r="A31" s="133"/>
      <c r="B31" s="98"/>
      <c r="C31" s="98"/>
      <c r="D31" s="98"/>
      <c r="E31" s="143"/>
      <c r="F31" s="98"/>
      <c r="G31" s="135"/>
      <c r="J31">
        <f t="shared" si="5"/>
        <v>0</v>
      </c>
      <c r="K31">
        <f t="shared" si="5"/>
        <v>0</v>
      </c>
      <c r="L31">
        <f t="shared" si="5"/>
        <v>0</v>
      </c>
      <c r="M31" s="99">
        <f t="shared" ref="M31" si="35">IF(E28&lt;&gt;"",1,0)</f>
        <v>0</v>
      </c>
      <c r="N31">
        <f t="shared" si="1"/>
        <v>0</v>
      </c>
      <c r="O31">
        <f t="shared" si="6"/>
        <v>0</v>
      </c>
      <c r="P31" s="127"/>
      <c r="Q31" s="127"/>
    </row>
    <row r="32" spans="1:17">
      <c r="A32" s="132">
        <v>7</v>
      </c>
      <c r="B32" s="94"/>
      <c r="C32" s="94"/>
      <c r="D32" s="64"/>
      <c r="E32" s="141"/>
      <c r="F32" s="94"/>
      <c r="G32" s="134" t="str">
        <f t="shared" ref="G32" si="36">IF(AND(P32&gt;0,P32&lt;&gt;20),"Inkorrekte Eingabe",IF(P32&lt;&gt;0,"Korrekte Eingabe",""))</f>
        <v/>
      </c>
      <c r="J32">
        <f t="shared" si="5"/>
        <v>0</v>
      </c>
      <c r="K32">
        <f t="shared" si="5"/>
        <v>0</v>
      </c>
      <c r="L32">
        <f t="shared" si="5"/>
        <v>0</v>
      </c>
      <c r="M32" s="99">
        <f t="shared" si="5"/>
        <v>0</v>
      </c>
      <c r="N32">
        <f t="shared" si="1"/>
        <v>0</v>
      </c>
      <c r="O32">
        <f t="shared" si="6"/>
        <v>0</v>
      </c>
      <c r="P32" s="127">
        <f t="shared" ref="P32" si="37">SUM(O32:O35)</f>
        <v>0</v>
      </c>
      <c r="Q32" s="127">
        <f t="shared" ref="Q32" si="38">IF(AND(P32&gt;0,P32&lt;&gt;20),1,IF(P32=0,2,0))</f>
        <v>2</v>
      </c>
    </row>
    <row r="33" spans="1:17">
      <c r="A33" s="140"/>
      <c r="B33" s="97"/>
      <c r="C33" s="97"/>
      <c r="D33" s="96"/>
      <c r="E33" s="142"/>
      <c r="F33" s="97"/>
      <c r="G33" s="144"/>
      <c r="J33">
        <f t="shared" si="5"/>
        <v>0</v>
      </c>
      <c r="K33">
        <f t="shared" si="5"/>
        <v>0</v>
      </c>
      <c r="L33">
        <f t="shared" si="5"/>
        <v>0</v>
      </c>
      <c r="M33" s="99">
        <f t="shared" ref="M33" si="39">IF(E32&lt;&gt;"",1,0)</f>
        <v>0</v>
      </c>
      <c r="N33">
        <f t="shared" si="1"/>
        <v>0</v>
      </c>
      <c r="O33">
        <f t="shared" si="6"/>
        <v>0</v>
      </c>
      <c r="P33" s="127"/>
      <c r="Q33" s="127"/>
    </row>
    <row r="34" spans="1:17">
      <c r="A34" s="140"/>
      <c r="B34" s="97"/>
      <c r="C34" s="97"/>
      <c r="D34" s="96"/>
      <c r="E34" s="142"/>
      <c r="F34" s="97"/>
      <c r="G34" s="144"/>
      <c r="J34">
        <f t="shared" si="5"/>
        <v>0</v>
      </c>
      <c r="K34">
        <f t="shared" si="5"/>
        <v>0</v>
      </c>
      <c r="L34">
        <f t="shared" si="5"/>
        <v>0</v>
      </c>
      <c r="M34" s="99">
        <f t="shared" ref="M34" si="40">IF(E32&lt;&gt;"",1,0)</f>
        <v>0</v>
      </c>
      <c r="N34">
        <f t="shared" si="1"/>
        <v>0</v>
      </c>
      <c r="O34">
        <f t="shared" si="6"/>
        <v>0</v>
      </c>
      <c r="P34" s="127"/>
      <c r="Q34" s="127"/>
    </row>
    <row r="35" spans="1:17" ht="15" thickBot="1">
      <c r="A35" s="133"/>
      <c r="B35" s="98"/>
      <c r="C35" s="98"/>
      <c r="D35" s="98"/>
      <c r="E35" s="143"/>
      <c r="F35" s="98"/>
      <c r="G35" s="135"/>
      <c r="J35">
        <f t="shared" si="5"/>
        <v>0</v>
      </c>
      <c r="K35">
        <f t="shared" si="5"/>
        <v>0</v>
      </c>
      <c r="L35">
        <f t="shared" si="5"/>
        <v>0</v>
      </c>
      <c r="M35" s="99">
        <f t="shared" ref="M35" si="41">IF(E32&lt;&gt;"",1,0)</f>
        <v>0</v>
      </c>
      <c r="N35">
        <f t="shared" si="1"/>
        <v>0</v>
      </c>
      <c r="O35">
        <f t="shared" si="6"/>
        <v>0</v>
      </c>
      <c r="P35" s="127"/>
      <c r="Q35" s="127"/>
    </row>
    <row r="36" spans="1:17">
      <c r="A36" s="132">
        <v>8</v>
      </c>
      <c r="B36" s="94"/>
      <c r="C36" s="94"/>
      <c r="D36" s="64"/>
      <c r="E36" s="141"/>
      <c r="F36" s="94"/>
      <c r="G36" s="134" t="str">
        <f t="shared" ref="G36" si="42">IF(AND(P36&gt;0,P36&lt;&gt;20),"Inkorrekte Eingabe",IF(P36&lt;&gt;0,"Korrekte Eingabe",""))</f>
        <v/>
      </c>
      <c r="J36">
        <f t="shared" ref="J36:M47" si="43">IF(B36&lt;&gt;"",1,0)</f>
        <v>0</v>
      </c>
      <c r="K36">
        <f t="shared" si="43"/>
        <v>0</v>
      </c>
      <c r="L36">
        <f t="shared" si="43"/>
        <v>0</v>
      </c>
      <c r="M36" s="99">
        <f t="shared" si="43"/>
        <v>0</v>
      </c>
      <c r="N36">
        <f t="shared" si="1"/>
        <v>0</v>
      </c>
      <c r="O36">
        <f t="shared" si="6"/>
        <v>0</v>
      </c>
      <c r="P36" s="127">
        <f t="shared" ref="P36" si="44">SUM(O36:O39)</f>
        <v>0</v>
      </c>
      <c r="Q36" s="127">
        <f t="shared" ref="Q36" si="45">IF(AND(P36&gt;0,P36&lt;&gt;20),1,IF(P36=0,2,0))</f>
        <v>2</v>
      </c>
    </row>
    <row r="37" spans="1:17">
      <c r="A37" s="140"/>
      <c r="B37" s="97"/>
      <c r="C37" s="97"/>
      <c r="D37" s="96"/>
      <c r="E37" s="142"/>
      <c r="F37" s="97"/>
      <c r="G37" s="144"/>
      <c r="J37">
        <f t="shared" si="43"/>
        <v>0</v>
      </c>
      <c r="K37">
        <f t="shared" si="43"/>
        <v>0</v>
      </c>
      <c r="L37">
        <f t="shared" si="43"/>
        <v>0</v>
      </c>
      <c r="M37" s="99">
        <f t="shared" ref="M37" si="46">IF(E36&lt;&gt;"",1,0)</f>
        <v>0</v>
      </c>
      <c r="N37">
        <f t="shared" si="1"/>
        <v>0</v>
      </c>
      <c r="O37">
        <f t="shared" si="6"/>
        <v>0</v>
      </c>
      <c r="P37" s="127"/>
      <c r="Q37" s="127"/>
    </row>
    <row r="38" spans="1:17">
      <c r="A38" s="140"/>
      <c r="B38" s="97"/>
      <c r="C38" s="97"/>
      <c r="D38" s="96"/>
      <c r="E38" s="142"/>
      <c r="F38" s="97"/>
      <c r="G38" s="144"/>
      <c r="J38">
        <f t="shared" si="43"/>
        <v>0</v>
      </c>
      <c r="K38">
        <f t="shared" si="43"/>
        <v>0</v>
      </c>
      <c r="L38">
        <f t="shared" si="43"/>
        <v>0</v>
      </c>
      <c r="M38" s="99">
        <f t="shared" ref="M38" si="47">IF(E36&lt;&gt;"",1,0)</f>
        <v>0</v>
      </c>
      <c r="N38">
        <f t="shared" si="1"/>
        <v>0</v>
      </c>
      <c r="O38">
        <f t="shared" si="6"/>
        <v>0</v>
      </c>
      <c r="P38" s="127"/>
      <c r="Q38" s="127"/>
    </row>
    <row r="39" spans="1:17" ht="15" thickBot="1">
      <c r="A39" s="133"/>
      <c r="B39" s="98"/>
      <c r="C39" s="98"/>
      <c r="D39" s="98"/>
      <c r="E39" s="143"/>
      <c r="F39" s="98"/>
      <c r="G39" s="135"/>
      <c r="J39">
        <f t="shared" si="43"/>
        <v>0</v>
      </c>
      <c r="K39">
        <f t="shared" si="43"/>
        <v>0</v>
      </c>
      <c r="L39">
        <f t="shared" si="43"/>
        <v>0</v>
      </c>
      <c r="M39" s="99">
        <f t="shared" ref="M39" si="48">IF(E36&lt;&gt;"",1,0)</f>
        <v>0</v>
      </c>
      <c r="N39">
        <f t="shared" si="1"/>
        <v>0</v>
      </c>
      <c r="O39">
        <f t="shared" si="6"/>
        <v>0</v>
      </c>
      <c r="P39" s="127"/>
      <c r="Q39" s="127"/>
    </row>
    <row r="40" spans="1:17">
      <c r="A40" s="132">
        <v>9</v>
      </c>
      <c r="B40" s="94"/>
      <c r="C40" s="94"/>
      <c r="D40" s="64"/>
      <c r="E40" s="141"/>
      <c r="F40" s="94"/>
      <c r="G40" s="134" t="str">
        <f t="shared" ref="G40" si="49">IF(AND(P40&gt;0,P40&lt;&gt;20),"Inkorrekte Eingabe",IF(P40&lt;&gt;0,"Korrekte Eingabe",""))</f>
        <v/>
      </c>
      <c r="J40">
        <f t="shared" si="43"/>
        <v>0</v>
      </c>
      <c r="K40">
        <f t="shared" si="43"/>
        <v>0</v>
      </c>
      <c r="L40">
        <f t="shared" si="43"/>
        <v>0</v>
      </c>
      <c r="M40" s="99">
        <f t="shared" si="43"/>
        <v>0</v>
      </c>
      <c r="N40">
        <f t="shared" si="1"/>
        <v>0</v>
      </c>
      <c r="O40">
        <f t="shared" si="6"/>
        <v>0</v>
      </c>
      <c r="P40" s="127">
        <f t="shared" ref="P40" si="50">SUM(O40:O43)</f>
        <v>0</v>
      </c>
      <c r="Q40" s="127">
        <f t="shared" ref="Q40" si="51">IF(AND(P40&gt;0,P40&lt;&gt;20),1,IF(P40=0,2,0))</f>
        <v>2</v>
      </c>
    </row>
    <row r="41" spans="1:17">
      <c r="A41" s="140"/>
      <c r="B41" s="97"/>
      <c r="C41" s="97"/>
      <c r="D41" s="96"/>
      <c r="E41" s="142"/>
      <c r="F41" s="97"/>
      <c r="G41" s="144"/>
      <c r="J41">
        <f t="shared" si="43"/>
        <v>0</v>
      </c>
      <c r="K41">
        <f t="shared" si="43"/>
        <v>0</v>
      </c>
      <c r="L41">
        <f t="shared" si="43"/>
        <v>0</v>
      </c>
      <c r="M41" s="99">
        <f t="shared" ref="M41" si="52">IF(E40&lt;&gt;"",1,0)</f>
        <v>0</v>
      </c>
      <c r="N41">
        <f t="shared" si="1"/>
        <v>0</v>
      </c>
      <c r="O41">
        <f t="shared" si="6"/>
        <v>0</v>
      </c>
      <c r="P41" s="127"/>
      <c r="Q41" s="127"/>
    </row>
    <row r="42" spans="1:17">
      <c r="A42" s="140"/>
      <c r="B42" s="97"/>
      <c r="C42" s="97"/>
      <c r="D42" s="96"/>
      <c r="E42" s="142"/>
      <c r="F42" s="97"/>
      <c r="G42" s="144"/>
      <c r="J42">
        <f t="shared" si="43"/>
        <v>0</v>
      </c>
      <c r="K42">
        <f t="shared" si="43"/>
        <v>0</v>
      </c>
      <c r="L42">
        <f t="shared" si="43"/>
        <v>0</v>
      </c>
      <c r="M42" s="99">
        <f t="shared" ref="M42" si="53">IF(E40&lt;&gt;"",1,0)</f>
        <v>0</v>
      </c>
      <c r="N42">
        <f t="shared" si="1"/>
        <v>0</v>
      </c>
      <c r="O42">
        <f t="shared" si="6"/>
        <v>0</v>
      </c>
      <c r="P42" s="127"/>
      <c r="Q42" s="127"/>
    </row>
    <row r="43" spans="1:17" ht="15" thickBot="1">
      <c r="A43" s="133"/>
      <c r="B43" s="98"/>
      <c r="C43" s="98"/>
      <c r="D43" s="98"/>
      <c r="E43" s="143"/>
      <c r="F43" s="98"/>
      <c r="G43" s="135"/>
      <c r="J43">
        <f t="shared" si="43"/>
        <v>0</v>
      </c>
      <c r="K43">
        <f t="shared" si="43"/>
        <v>0</v>
      </c>
      <c r="L43">
        <f t="shared" si="43"/>
        <v>0</v>
      </c>
      <c r="M43" s="99">
        <f t="shared" ref="M43" si="54">IF(E40&lt;&gt;"",1,0)</f>
        <v>0</v>
      </c>
      <c r="N43">
        <f t="shared" si="1"/>
        <v>0</v>
      </c>
      <c r="O43">
        <f t="shared" si="6"/>
        <v>0</v>
      </c>
      <c r="P43" s="127"/>
      <c r="Q43" s="127"/>
    </row>
    <row r="44" spans="1:17">
      <c r="A44" s="132">
        <v>10</v>
      </c>
      <c r="B44" s="94"/>
      <c r="C44" s="94"/>
      <c r="D44" s="64"/>
      <c r="E44" s="141"/>
      <c r="F44" s="94"/>
      <c r="G44" s="134" t="str">
        <f t="shared" ref="G44" si="55">IF(AND(P44&gt;0,P44&lt;&gt;20),"Inkorrekte Eingabe",IF(P44&lt;&gt;0,"Korrekte Eingabe",""))</f>
        <v/>
      </c>
      <c r="J44">
        <f t="shared" si="43"/>
        <v>0</v>
      </c>
      <c r="K44">
        <f t="shared" si="43"/>
        <v>0</v>
      </c>
      <c r="L44">
        <f t="shared" si="43"/>
        <v>0</v>
      </c>
      <c r="M44" s="99">
        <f t="shared" si="43"/>
        <v>0</v>
      </c>
      <c r="N44">
        <f t="shared" si="1"/>
        <v>0</v>
      </c>
      <c r="O44">
        <f t="shared" si="6"/>
        <v>0</v>
      </c>
      <c r="P44" s="127">
        <f t="shared" ref="P44" si="56">SUM(O44:O47)</f>
        <v>0</v>
      </c>
      <c r="Q44" s="127">
        <f t="shared" ref="Q44" si="57">IF(AND(P44&gt;0,P44&lt;&gt;20),1,IF(P44=0,2,0))</f>
        <v>2</v>
      </c>
    </row>
    <row r="45" spans="1:17">
      <c r="A45" s="140"/>
      <c r="B45" s="97"/>
      <c r="C45" s="97"/>
      <c r="D45" s="96"/>
      <c r="E45" s="142"/>
      <c r="F45" s="97"/>
      <c r="G45" s="144"/>
      <c r="J45">
        <f t="shared" si="43"/>
        <v>0</v>
      </c>
      <c r="K45">
        <f t="shared" si="43"/>
        <v>0</v>
      </c>
      <c r="L45">
        <f t="shared" si="43"/>
        <v>0</v>
      </c>
      <c r="M45" s="99">
        <f t="shared" ref="M45" si="58">IF(E44&lt;&gt;"",1,0)</f>
        <v>0</v>
      </c>
      <c r="N45">
        <f t="shared" si="1"/>
        <v>0</v>
      </c>
      <c r="O45">
        <f t="shared" si="6"/>
        <v>0</v>
      </c>
      <c r="P45" s="127"/>
      <c r="Q45" s="127"/>
    </row>
    <row r="46" spans="1:17">
      <c r="A46" s="140"/>
      <c r="B46" s="97"/>
      <c r="C46" s="97"/>
      <c r="D46" s="96"/>
      <c r="E46" s="142"/>
      <c r="F46" s="97"/>
      <c r="G46" s="144"/>
      <c r="J46">
        <f t="shared" si="43"/>
        <v>0</v>
      </c>
      <c r="K46">
        <f t="shared" si="43"/>
        <v>0</v>
      </c>
      <c r="L46">
        <f t="shared" si="43"/>
        <v>0</v>
      </c>
      <c r="M46" s="99">
        <f t="shared" ref="M46" si="59">IF(E44&lt;&gt;"",1,0)</f>
        <v>0</v>
      </c>
      <c r="N46">
        <f t="shared" si="1"/>
        <v>0</v>
      </c>
      <c r="O46">
        <f t="shared" si="6"/>
        <v>0</v>
      </c>
      <c r="P46" s="127"/>
      <c r="Q46" s="127"/>
    </row>
    <row r="47" spans="1:17" ht="15" thickBot="1">
      <c r="A47" s="133"/>
      <c r="B47" s="98"/>
      <c r="C47" s="98"/>
      <c r="D47" s="98"/>
      <c r="E47" s="143"/>
      <c r="F47" s="98"/>
      <c r="G47" s="135"/>
      <c r="J47">
        <f t="shared" si="43"/>
        <v>0</v>
      </c>
      <c r="K47">
        <f t="shared" si="43"/>
        <v>0</v>
      </c>
      <c r="L47">
        <f t="shared" si="43"/>
        <v>0</v>
      </c>
      <c r="M47" s="99">
        <f t="shared" ref="M47" si="60">IF(E44&lt;&gt;"",1,0)</f>
        <v>0</v>
      </c>
      <c r="N47">
        <f t="shared" si="1"/>
        <v>0</v>
      </c>
      <c r="O47">
        <f t="shared" si="6"/>
        <v>0</v>
      </c>
      <c r="P47" s="127"/>
      <c r="Q47" s="127"/>
    </row>
  </sheetData>
  <mergeCells count="51">
    <mergeCell ref="Q8:Q11"/>
    <mergeCell ref="C5:D5"/>
    <mergeCell ref="A8:A11"/>
    <mergeCell ref="E8:E11"/>
    <mergeCell ref="G8:G11"/>
    <mergeCell ref="P8:P11"/>
    <mergeCell ref="A16:A19"/>
    <mergeCell ref="E16:E19"/>
    <mergeCell ref="G16:G19"/>
    <mergeCell ref="P16:P19"/>
    <mergeCell ref="Q16:Q19"/>
    <mergeCell ref="A12:A15"/>
    <mergeCell ref="E12:E15"/>
    <mergeCell ref="G12:G15"/>
    <mergeCell ref="P12:P15"/>
    <mergeCell ref="Q12:Q15"/>
    <mergeCell ref="A24:A27"/>
    <mergeCell ref="E24:E27"/>
    <mergeCell ref="G24:G27"/>
    <mergeCell ref="P24:P27"/>
    <mergeCell ref="Q24:Q27"/>
    <mergeCell ref="A20:A23"/>
    <mergeCell ref="E20:E23"/>
    <mergeCell ref="G20:G23"/>
    <mergeCell ref="P20:P23"/>
    <mergeCell ref="Q20:Q23"/>
    <mergeCell ref="A32:A35"/>
    <mergeCell ref="E32:E35"/>
    <mergeCell ref="G32:G35"/>
    <mergeCell ref="P32:P35"/>
    <mergeCell ref="Q32:Q35"/>
    <mergeCell ref="A28:A31"/>
    <mergeCell ref="E28:E31"/>
    <mergeCell ref="G28:G31"/>
    <mergeCell ref="P28:P31"/>
    <mergeCell ref="Q28:Q31"/>
    <mergeCell ref="A40:A43"/>
    <mergeCell ref="E40:E43"/>
    <mergeCell ref="G40:G43"/>
    <mergeCell ref="P40:P43"/>
    <mergeCell ref="Q40:Q43"/>
    <mergeCell ref="A36:A39"/>
    <mergeCell ref="E36:E39"/>
    <mergeCell ref="G36:G39"/>
    <mergeCell ref="P36:P39"/>
    <mergeCell ref="Q36:Q39"/>
    <mergeCell ref="A44:A47"/>
    <mergeCell ref="E44:E47"/>
    <mergeCell ref="G44:G47"/>
    <mergeCell ref="P44:P47"/>
    <mergeCell ref="Q44:Q47"/>
  </mergeCells>
  <conditionalFormatting sqref="G8:G10 G12:G14 G16:G18 G20:G22 G24:G26 G28:G30 G32:G34 G36:G38 G40:G42 G44:G46">
    <cfRule type="expression" dxfId="23" priority="2">
      <formula>P8=20</formula>
    </cfRule>
  </conditionalFormatting>
  <conditionalFormatting sqref="G8:G47">
    <cfRule type="expression" dxfId="22" priority="1">
      <formula>AND(P8&lt;&gt;20,P8&lt;&gt;0)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22"/>
  <sheetViews>
    <sheetView workbookViewId="0">
      <selection activeCell="F16" sqref="F16"/>
    </sheetView>
  </sheetViews>
  <sheetFormatPr baseColWidth="10" defaultRowHeight="14"/>
  <cols>
    <col min="1" max="1" width="10.83203125" style="8"/>
    <col min="2" max="3" width="25.6640625" style="8" customWidth="1"/>
    <col min="4" max="4" width="20.5" style="8" customWidth="1"/>
    <col min="5" max="6" width="25.6640625" style="8" customWidth="1"/>
    <col min="7" max="7" width="26.83203125" style="8" customWidth="1"/>
    <col min="8" max="8" width="3.83203125" style="8" customWidth="1"/>
    <col min="9" max="9" width="1.1640625" style="8" hidden="1" customWidth="1"/>
    <col min="10" max="15" width="2" style="8" hidden="1" customWidth="1"/>
    <col min="16" max="16" width="8.5" style="8" hidden="1" customWidth="1"/>
    <col min="17" max="17" width="8.1640625" style="8" customWidth="1"/>
    <col min="18" max="18" width="2" style="8" hidden="1" customWidth="1"/>
    <col min="19" max="16384" width="10.83203125" style="8"/>
  </cols>
  <sheetData>
    <row r="1" spans="1:18" ht="15" thickBot="1"/>
    <row r="2" spans="1:18" ht="18" customHeight="1">
      <c r="A2" s="73"/>
      <c r="B2" s="74" t="s">
        <v>59</v>
      </c>
      <c r="C2" s="75">
        <v>2</v>
      </c>
      <c r="D2" s="75"/>
      <c r="E2" s="75"/>
      <c r="F2" s="61" t="s">
        <v>109</v>
      </c>
    </row>
    <row r="3" spans="1:18" ht="18" customHeight="1" thickBot="1">
      <c r="A3" s="73"/>
      <c r="B3" s="76" t="s">
        <v>60</v>
      </c>
      <c r="C3" s="77" t="str">
        <f>VLOOKUP(C2,Help!$A$2:$G$50,3,FALSE)</f>
        <v>JM-A 1x</v>
      </c>
      <c r="D3" s="77"/>
      <c r="E3" s="77"/>
      <c r="F3" s="62" t="s">
        <v>108</v>
      </c>
    </row>
    <row r="4" spans="1:18" ht="15" thickBot="1">
      <c r="B4" s="78"/>
      <c r="C4" s="40"/>
    </row>
    <row r="5" spans="1:18" ht="18" customHeight="1" thickBot="1">
      <c r="B5" s="79" t="s">
        <v>62</v>
      </c>
      <c r="C5" s="139" t="str">
        <f>Vereinsdaten!D4</f>
        <v>1.WRC Lia</v>
      </c>
      <c r="D5" s="139"/>
      <c r="E5" s="80" t="s">
        <v>64</v>
      </c>
      <c r="F5" s="81">
        <f>COUNTIF(P8:P22,0)</f>
        <v>2</v>
      </c>
      <c r="G5" s="82" t="str">
        <f>IF(COUNTIF(P8:P22,1),CONCATENATE("(",COUNTIF(P8:P22,1),")"," inkorrekte Eingabe(n)"),"")</f>
        <v/>
      </c>
    </row>
    <row r="6" spans="1:18" ht="15" thickBot="1"/>
    <row r="7" spans="1:18" ht="15" thickBot="1">
      <c r="A7" s="83" t="s">
        <v>61</v>
      </c>
      <c r="B7" s="84" t="s">
        <v>54</v>
      </c>
      <c r="C7" s="84" t="s">
        <v>55</v>
      </c>
      <c r="D7" s="84" t="s">
        <v>56</v>
      </c>
      <c r="E7" s="84" t="s">
        <v>58</v>
      </c>
      <c r="F7" s="84" t="s">
        <v>57</v>
      </c>
      <c r="G7" s="85" t="s">
        <v>75</v>
      </c>
    </row>
    <row r="8" spans="1:18" ht="15" thickBot="1">
      <c r="A8" s="86">
        <v>1</v>
      </c>
      <c r="B8" s="69" t="s">
        <v>111</v>
      </c>
      <c r="C8" s="69" t="s">
        <v>111</v>
      </c>
      <c r="D8" s="70" t="s">
        <v>111</v>
      </c>
      <c r="E8" s="69" t="s">
        <v>111</v>
      </c>
      <c r="F8" s="69" t="s">
        <v>111</v>
      </c>
      <c r="G8" s="87" t="str">
        <f>IF(P8=0,"Korrekte Eingabe",IF(P8=2,"","Inkorrekte Eingabe"))</f>
        <v>Korrekte Eingabe</v>
      </c>
      <c r="J8" s="8">
        <f>IF(B8&lt;&gt;"",1,0)</f>
        <v>1</v>
      </c>
      <c r="K8" s="8">
        <f t="shared" ref="K8:L8" si="0">IF(C8&lt;&gt;"",1,0)</f>
        <v>1</v>
      </c>
      <c r="L8" s="8">
        <f t="shared" si="0"/>
        <v>1</v>
      </c>
      <c r="M8" s="73">
        <f>IF(E8&lt;&gt;"",1,0)</f>
        <v>1</v>
      </c>
      <c r="N8" s="8">
        <f t="shared" ref="N8" si="1">IF(F8&lt;&gt;"",1,0)</f>
        <v>1</v>
      </c>
      <c r="O8" s="8">
        <f>COUNTIF(J8:N8,1)</f>
        <v>5</v>
      </c>
      <c r="P8" s="73">
        <f>IF(AND(O8&gt;0,O8&lt;&gt;5),1,IF(O8=0,2,0))</f>
        <v>0</v>
      </c>
      <c r="Q8" s="73"/>
    </row>
    <row r="9" spans="1:18" ht="15" thickBot="1">
      <c r="A9" s="88">
        <v>2</v>
      </c>
      <c r="B9" s="71" t="s">
        <v>63</v>
      </c>
      <c r="C9" s="71" t="s">
        <v>63</v>
      </c>
      <c r="D9" s="72" t="s">
        <v>63</v>
      </c>
      <c r="E9" s="71" t="s">
        <v>63</v>
      </c>
      <c r="F9" s="71" t="s">
        <v>63</v>
      </c>
      <c r="G9" s="89" t="str">
        <f t="shared" ref="G9:G22" si="2">IF(P9=0,"Korrekte Eingabe",IF(P9=2,"","Inkorrekte Eingabe"))</f>
        <v>Korrekte Eingabe</v>
      </c>
      <c r="J9" s="8">
        <f t="shared" ref="J9:J22" si="3">IF(B9&lt;&gt;"",1,0)</f>
        <v>1</v>
      </c>
      <c r="K9" s="8">
        <f t="shared" ref="K9:K22" si="4">IF(C9&lt;&gt;"",1,0)</f>
        <v>1</v>
      </c>
      <c r="L9" s="8">
        <f t="shared" ref="L9:L22" si="5">IF(D9&lt;&gt;"",1,0)</f>
        <v>1</v>
      </c>
      <c r="M9" s="73">
        <f t="shared" ref="M9:M22" si="6">IF(E9&lt;&gt;"",1,0)</f>
        <v>1</v>
      </c>
      <c r="N9" s="8">
        <f t="shared" ref="N9:N22" si="7">IF(F9&lt;&gt;"",1,0)</f>
        <v>1</v>
      </c>
      <c r="O9" s="8">
        <f t="shared" ref="O9:O22" si="8">COUNTIF(J9:N9,1)</f>
        <v>5</v>
      </c>
      <c r="P9" s="73">
        <f t="shared" ref="P9:P22" si="9">IF(AND(O9&gt;0,O9&lt;&gt;5),1,IF(O9=0,2,0))</f>
        <v>0</v>
      </c>
      <c r="R9" s="8">
        <f>COUNTIF(P8:P22,1)</f>
        <v>0</v>
      </c>
    </row>
    <row r="10" spans="1:18" ht="15" thickBot="1">
      <c r="A10" s="86">
        <v>3</v>
      </c>
      <c r="B10" s="69"/>
      <c r="C10" s="69"/>
      <c r="D10" s="70"/>
      <c r="E10" s="69"/>
      <c r="F10" s="69"/>
      <c r="G10" s="87" t="str">
        <f t="shared" si="2"/>
        <v/>
      </c>
      <c r="J10" s="8">
        <f t="shared" si="3"/>
        <v>0</v>
      </c>
      <c r="K10" s="8">
        <f t="shared" si="4"/>
        <v>0</v>
      </c>
      <c r="L10" s="8">
        <f t="shared" si="5"/>
        <v>0</v>
      </c>
      <c r="M10" s="73">
        <f t="shared" si="6"/>
        <v>0</v>
      </c>
      <c r="N10" s="8">
        <f t="shared" si="7"/>
        <v>0</v>
      </c>
      <c r="O10" s="8">
        <f t="shared" si="8"/>
        <v>0</v>
      </c>
      <c r="P10" s="73">
        <f t="shared" si="9"/>
        <v>2</v>
      </c>
    </row>
    <row r="11" spans="1:18" ht="15" thickBot="1">
      <c r="A11" s="88">
        <v>4</v>
      </c>
      <c r="B11" s="71"/>
      <c r="C11" s="71"/>
      <c r="D11" s="72"/>
      <c r="E11" s="71"/>
      <c r="F11" s="71"/>
      <c r="G11" s="89" t="str">
        <f t="shared" si="2"/>
        <v/>
      </c>
      <c r="J11" s="8">
        <f t="shared" si="3"/>
        <v>0</v>
      </c>
      <c r="K11" s="8">
        <f t="shared" si="4"/>
        <v>0</v>
      </c>
      <c r="L11" s="8">
        <f t="shared" si="5"/>
        <v>0</v>
      </c>
      <c r="M11" s="73">
        <f t="shared" si="6"/>
        <v>0</v>
      </c>
      <c r="N11" s="8">
        <f t="shared" si="7"/>
        <v>0</v>
      </c>
      <c r="O11" s="8">
        <f t="shared" si="8"/>
        <v>0</v>
      </c>
      <c r="P11" s="73">
        <f t="shared" si="9"/>
        <v>2</v>
      </c>
    </row>
    <row r="12" spans="1:18" ht="15" thickBot="1">
      <c r="A12" s="86">
        <v>5</v>
      </c>
      <c r="B12" s="69"/>
      <c r="C12" s="69"/>
      <c r="D12" s="70"/>
      <c r="E12" s="69"/>
      <c r="F12" s="69"/>
      <c r="G12" s="87" t="str">
        <f t="shared" si="2"/>
        <v/>
      </c>
      <c r="J12" s="8">
        <f t="shared" si="3"/>
        <v>0</v>
      </c>
      <c r="K12" s="8">
        <f t="shared" si="4"/>
        <v>0</v>
      </c>
      <c r="L12" s="8">
        <f t="shared" si="5"/>
        <v>0</v>
      </c>
      <c r="M12" s="73">
        <f t="shared" si="6"/>
        <v>0</v>
      </c>
      <c r="N12" s="8">
        <f t="shared" si="7"/>
        <v>0</v>
      </c>
      <c r="O12" s="8">
        <f t="shared" si="8"/>
        <v>0</v>
      </c>
      <c r="P12" s="73">
        <f t="shared" si="9"/>
        <v>2</v>
      </c>
    </row>
    <row r="13" spans="1:18" ht="15" thickBot="1">
      <c r="A13" s="88">
        <v>6</v>
      </c>
      <c r="B13" s="71"/>
      <c r="C13" s="71"/>
      <c r="D13" s="72"/>
      <c r="E13" s="71"/>
      <c r="F13" s="71"/>
      <c r="G13" s="89" t="str">
        <f t="shared" si="2"/>
        <v/>
      </c>
      <c r="J13" s="8">
        <f t="shared" si="3"/>
        <v>0</v>
      </c>
      <c r="K13" s="8">
        <f t="shared" si="4"/>
        <v>0</v>
      </c>
      <c r="L13" s="8">
        <f t="shared" si="5"/>
        <v>0</v>
      </c>
      <c r="M13" s="73">
        <f t="shared" si="6"/>
        <v>0</v>
      </c>
      <c r="N13" s="8">
        <f t="shared" si="7"/>
        <v>0</v>
      </c>
      <c r="O13" s="8">
        <f t="shared" si="8"/>
        <v>0</v>
      </c>
      <c r="P13" s="73">
        <f t="shared" si="9"/>
        <v>2</v>
      </c>
    </row>
    <row r="14" spans="1:18" ht="15" thickBot="1">
      <c r="A14" s="86">
        <v>7</v>
      </c>
      <c r="B14" s="69"/>
      <c r="C14" s="69"/>
      <c r="D14" s="70"/>
      <c r="E14" s="69"/>
      <c r="F14" s="69"/>
      <c r="G14" s="87" t="str">
        <f t="shared" si="2"/>
        <v/>
      </c>
      <c r="J14" s="8">
        <f t="shared" si="3"/>
        <v>0</v>
      </c>
      <c r="K14" s="8">
        <f t="shared" si="4"/>
        <v>0</v>
      </c>
      <c r="L14" s="8">
        <f t="shared" si="5"/>
        <v>0</v>
      </c>
      <c r="M14" s="73">
        <f t="shared" si="6"/>
        <v>0</v>
      </c>
      <c r="N14" s="8">
        <f t="shared" si="7"/>
        <v>0</v>
      </c>
      <c r="O14" s="8">
        <f t="shared" si="8"/>
        <v>0</v>
      </c>
      <c r="P14" s="73">
        <f t="shared" si="9"/>
        <v>2</v>
      </c>
    </row>
    <row r="15" spans="1:18" ht="15" thickBot="1">
      <c r="A15" s="88">
        <v>8</v>
      </c>
      <c r="B15" s="71"/>
      <c r="C15" s="71"/>
      <c r="D15" s="72"/>
      <c r="E15" s="71"/>
      <c r="F15" s="71"/>
      <c r="G15" s="89" t="str">
        <f t="shared" si="2"/>
        <v/>
      </c>
      <c r="J15" s="8">
        <f t="shared" si="3"/>
        <v>0</v>
      </c>
      <c r="K15" s="8">
        <f t="shared" si="4"/>
        <v>0</v>
      </c>
      <c r="L15" s="8">
        <f t="shared" si="5"/>
        <v>0</v>
      </c>
      <c r="M15" s="73">
        <f t="shared" si="6"/>
        <v>0</v>
      </c>
      <c r="N15" s="8">
        <f t="shared" si="7"/>
        <v>0</v>
      </c>
      <c r="O15" s="8">
        <f t="shared" si="8"/>
        <v>0</v>
      </c>
      <c r="P15" s="73">
        <f t="shared" si="9"/>
        <v>2</v>
      </c>
    </row>
    <row r="16" spans="1:18" ht="15" thickBot="1">
      <c r="A16" s="86">
        <v>9</v>
      </c>
      <c r="B16" s="69"/>
      <c r="C16" s="69"/>
      <c r="D16" s="70"/>
      <c r="E16" s="69"/>
      <c r="F16" s="69"/>
      <c r="G16" s="87" t="str">
        <f t="shared" si="2"/>
        <v/>
      </c>
      <c r="J16" s="8">
        <f t="shared" si="3"/>
        <v>0</v>
      </c>
      <c r="K16" s="8">
        <f t="shared" si="4"/>
        <v>0</v>
      </c>
      <c r="L16" s="8">
        <f t="shared" si="5"/>
        <v>0</v>
      </c>
      <c r="M16" s="73">
        <f t="shared" si="6"/>
        <v>0</v>
      </c>
      <c r="N16" s="8">
        <f t="shared" si="7"/>
        <v>0</v>
      </c>
      <c r="O16" s="8">
        <f t="shared" si="8"/>
        <v>0</v>
      </c>
      <c r="P16" s="73">
        <f t="shared" si="9"/>
        <v>2</v>
      </c>
    </row>
    <row r="17" spans="1:16" ht="15" thickBot="1">
      <c r="A17" s="88">
        <v>10</v>
      </c>
      <c r="B17" s="71"/>
      <c r="C17" s="71"/>
      <c r="D17" s="72"/>
      <c r="E17" s="71"/>
      <c r="F17" s="71"/>
      <c r="G17" s="89" t="str">
        <f t="shared" si="2"/>
        <v/>
      </c>
      <c r="J17" s="8">
        <f t="shared" si="3"/>
        <v>0</v>
      </c>
      <c r="K17" s="8">
        <f t="shared" si="4"/>
        <v>0</v>
      </c>
      <c r="L17" s="8">
        <f t="shared" si="5"/>
        <v>0</v>
      </c>
      <c r="M17" s="73">
        <f t="shared" si="6"/>
        <v>0</v>
      </c>
      <c r="N17" s="8">
        <f t="shared" si="7"/>
        <v>0</v>
      </c>
      <c r="O17" s="8">
        <f t="shared" si="8"/>
        <v>0</v>
      </c>
      <c r="P17" s="73">
        <f t="shared" si="9"/>
        <v>2</v>
      </c>
    </row>
    <row r="18" spans="1:16" ht="15" thickBot="1">
      <c r="A18" s="86">
        <v>11</v>
      </c>
      <c r="B18" s="69"/>
      <c r="C18" s="69"/>
      <c r="D18" s="70"/>
      <c r="E18" s="69"/>
      <c r="F18" s="69"/>
      <c r="G18" s="87" t="str">
        <f t="shared" si="2"/>
        <v/>
      </c>
      <c r="J18" s="8">
        <f t="shared" si="3"/>
        <v>0</v>
      </c>
      <c r="K18" s="8">
        <f t="shared" si="4"/>
        <v>0</v>
      </c>
      <c r="L18" s="8">
        <f t="shared" si="5"/>
        <v>0</v>
      </c>
      <c r="M18" s="73">
        <f t="shared" si="6"/>
        <v>0</v>
      </c>
      <c r="N18" s="8">
        <f t="shared" si="7"/>
        <v>0</v>
      </c>
      <c r="O18" s="8">
        <f t="shared" si="8"/>
        <v>0</v>
      </c>
      <c r="P18" s="73">
        <f t="shared" si="9"/>
        <v>2</v>
      </c>
    </row>
    <row r="19" spans="1:16" ht="15" thickBot="1">
      <c r="A19" s="88">
        <v>12</v>
      </c>
      <c r="B19" s="71"/>
      <c r="C19" s="71"/>
      <c r="D19" s="72"/>
      <c r="E19" s="71"/>
      <c r="F19" s="71"/>
      <c r="G19" s="89" t="str">
        <f t="shared" si="2"/>
        <v/>
      </c>
      <c r="J19" s="8">
        <f t="shared" si="3"/>
        <v>0</v>
      </c>
      <c r="K19" s="8">
        <f t="shared" si="4"/>
        <v>0</v>
      </c>
      <c r="L19" s="8">
        <f t="shared" si="5"/>
        <v>0</v>
      </c>
      <c r="M19" s="73">
        <f t="shared" si="6"/>
        <v>0</v>
      </c>
      <c r="N19" s="8">
        <f t="shared" si="7"/>
        <v>0</v>
      </c>
      <c r="O19" s="8">
        <f t="shared" si="8"/>
        <v>0</v>
      </c>
      <c r="P19" s="73">
        <f t="shared" si="9"/>
        <v>2</v>
      </c>
    </row>
    <row r="20" spans="1:16" ht="15" thickBot="1">
      <c r="A20" s="86">
        <v>13</v>
      </c>
      <c r="B20" s="69"/>
      <c r="C20" s="69"/>
      <c r="D20" s="70"/>
      <c r="E20" s="69"/>
      <c r="F20" s="69"/>
      <c r="G20" s="87" t="str">
        <f t="shared" si="2"/>
        <v/>
      </c>
      <c r="J20" s="8">
        <f t="shared" si="3"/>
        <v>0</v>
      </c>
      <c r="K20" s="8">
        <f t="shared" si="4"/>
        <v>0</v>
      </c>
      <c r="L20" s="8">
        <f t="shared" si="5"/>
        <v>0</v>
      </c>
      <c r="M20" s="73">
        <f t="shared" si="6"/>
        <v>0</v>
      </c>
      <c r="N20" s="8">
        <f t="shared" si="7"/>
        <v>0</v>
      </c>
      <c r="O20" s="8">
        <f t="shared" si="8"/>
        <v>0</v>
      </c>
      <c r="P20" s="73">
        <f t="shared" si="9"/>
        <v>2</v>
      </c>
    </row>
    <row r="21" spans="1:16" ht="15" thickBot="1">
      <c r="A21" s="88">
        <v>14</v>
      </c>
      <c r="B21" s="71"/>
      <c r="C21" s="71"/>
      <c r="D21" s="72"/>
      <c r="E21" s="71"/>
      <c r="F21" s="71"/>
      <c r="G21" s="89" t="str">
        <f t="shared" si="2"/>
        <v/>
      </c>
      <c r="J21" s="8">
        <f t="shared" si="3"/>
        <v>0</v>
      </c>
      <c r="K21" s="8">
        <f t="shared" si="4"/>
        <v>0</v>
      </c>
      <c r="L21" s="8">
        <f t="shared" si="5"/>
        <v>0</v>
      </c>
      <c r="M21" s="73">
        <f t="shared" si="6"/>
        <v>0</v>
      </c>
      <c r="N21" s="8">
        <f t="shared" si="7"/>
        <v>0</v>
      </c>
      <c r="O21" s="8">
        <f t="shared" si="8"/>
        <v>0</v>
      </c>
      <c r="P21" s="73">
        <f t="shared" si="9"/>
        <v>2</v>
      </c>
    </row>
    <row r="22" spans="1:16" ht="15" thickBot="1">
      <c r="A22" s="86">
        <v>15</v>
      </c>
      <c r="B22" s="69"/>
      <c r="C22" s="69"/>
      <c r="D22" s="70"/>
      <c r="E22" s="69"/>
      <c r="F22" s="69"/>
      <c r="G22" s="87" t="str">
        <f t="shared" si="2"/>
        <v/>
      </c>
      <c r="J22" s="8">
        <f t="shared" si="3"/>
        <v>0</v>
      </c>
      <c r="K22" s="8">
        <f t="shared" si="4"/>
        <v>0</v>
      </c>
      <c r="L22" s="8">
        <f t="shared" si="5"/>
        <v>0</v>
      </c>
      <c r="M22" s="73">
        <f t="shared" si="6"/>
        <v>0</v>
      </c>
      <c r="N22" s="8">
        <f t="shared" si="7"/>
        <v>0</v>
      </c>
      <c r="O22" s="8">
        <f t="shared" si="8"/>
        <v>0</v>
      </c>
      <c r="P22" s="73">
        <f t="shared" si="9"/>
        <v>2</v>
      </c>
    </row>
  </sheetData>
  <mergeCells count="1">
    <mergeCell ref="C5:D5"/>
  </mergeCells>
  <conditionalFormatting sqref="G8:G22">
    <cfRule type="expression" dxfId="105" priority="3">
      <formula>AND(P8&lt;&gt;2,P8=0)</formula>
    </cfRule>
  </conditionalFormatting>
  <conditionalFormatting sqref="G8:G22">
    <cfRule type="expression" dxfId="104" priority="2">
      <formula>P8=1</formula>
    </cfRule>
  </conditionalFormatting>
  <conditionalFormatting sqref="G5">
    <cfRule type="expression" dxfId="103" priority="1">
      <formula>R9&gt;0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S43"/>
  <sheetViews>
    <sheetView workbookViewId="0">
      <selection activeCell="G3" sqref="G3"/>
    </sheetView>
  </sheetViews>
  <sheetFormatPr baseColWidth="10" defaultRowHeight="14"/>
  <cols>
    <col min="2" max="2" width="6.6640625" bestFit="1" customWidth="1"/>
    <col min="3" max="4" width="25.6640625" customWidth="1"/>
    <col min="5" max="5" width="20.5" customWidth="1"/>
    <col min="6" max="7" width="25.6640625" customWidth="1"/>
    <col min="8" max="8" width="26.83203125" customWidth="1"/>
    <col min="9" max="9" width="4" customWidth="1"/>
    <col min="10" max="10" width="1.1640625" hidden="1" customWidth="1"/>
    <col min="11" max="16" width="2" bestFit="1" customWidth="1"/>
    <col min="17" max="17" width="3" bestFit="1" customWidth="1"/>
    <col min="18" max="19" width="2" bestFit="1" customWidth="1"/>
  </cols>
  <sheetData>
    <row r="1" spans="1:19" ht="15" thickBot="1"/>
    <row r="2" spans="1:19" ht="18" customHeight="1">
      <c r="A2" s="91"/>
      <c r="B2" s="91"/>
      <c r="C2" s="27" t="s">
        <v>59</v>
      </c>
      <c r="D2" s="22">
        <v>38</v>
      </c>
      <c r="E2" s="22"/>
      <c r="F2" s="22"/>
      <c r="G2" s="61" t="s">
        <v>109</v>
      </c>
    </row>
    <row r="3" spans="1:19" ht="18" customHeight="1" thickBot="1">
      <c r="A3" s="91"/>
      <c r="B3" s="91"/>
      <c r="C3" s="28" t="s">
        <v>60</v>
      </c>
      <c r="D3" s="23" t="str">
        <f>VLOOKUP(D2,Help!$A$2:$G$50,3,FALSE)</f>
        <v>JM 8+</v>
      </c>
      <c r="E3" s="23"/>
      <c r="F3" s="23"/>
      <c r="G3" s="62" t="s">
        <v>108</v>
      </c>
    </row>
    <row r="4" spans="1:19" ht="15" thickBot="1">
      <c r="C4" s="7"/>
      <c r="D4" s="90"/>
    </row>
    <row r="5" spans="1:19" ht="18" customHeight="1" thickBot="1">
      <c r="C5" s="24" t="s">
        <v>62</v>
      </c>
      <c r="D5" s="138" t="str">
        <f>Vereinsdaten!D4</f>
        <v>1.WRC Lia</v>
      </c>
      <c r="E5" s="138"/>
      <c r="F5" s="25" t="s">
        <v>64</v>
      </c>
      <c r="G5" s="26">
        <f>COUNTIF(Q8:Q43,45)</f>
        <v>3</v>
      </c>
      <c r="H5" s="60" t="str">
        <f>IF(COUNTIF(R8:R43,1),CONCATENATE("(",COUNTIF(R8:R43,1),")"," inkorrekte Eingabe(n)"),"")</f>
        <v/>
      </c>
    </row>
    <row r="6" spans="1:19" ht="15" thickBot="1"/>
    <row r="7" spans="1:19" ht="15" thickBot="1">
      <c r="A7" s="29" t="s">
        <v>61</v>
      </c>
      <c r="B7" s="107"/>
      <c r="C7" s="30" t="s">
        <v>54</v>
      </c>
      <c r="D7" s="30" t="s">
        <v>55</v>
      </c>
      <c r="E7" s="30" t="s">
        <v>56</v>
      </c>
      <c r="F7" s="30" t="s">
        <v>58</v>
      </c>
      <c r="G7" s="30" t="s">
        <v>57</v>
      </c>
      <c r="H7" s="31" t="s">
        <v>75</v>
      </c>
    </row>
    <row r="8" spans="1:19">
      <c r="A8" s="132">
        <v>1</v>
      </c>
      <c r="B8" s="108" t="s">
        <v>2</v>
      </c>
      <c r="C8" s="94" t="s">
        <v>63</v>
      </c>
      <c r="D8" s="94" t="s">
        <v>63</v>
      </c>
      <c r="E8" s="64" t="s">
        <v>63</v>
      </c>
      <c r="F8" s="141" t="s">
        <v>63</v>
      </c>
      <c r="G8" s="94" t="s">
        <v>63</v>
      </c>
      <c r="H8" s="134" t="str">
        <f>IF(AND(Q8&gt;0,Q8&lt;&gt;45),"Inkorrekte Eingabe",IF(Q8&lt;&gt;0,"Korrekte Eingabe",""))</f>
        <v>Korrekte Eingabe</v>
      </c>
      <c r="K8">
        <f>IF(C8&lt;&gt;"",1,0)</f>
        <v>1</v>
      </c>
      <c r="L8">
        <f t="shared" ref="L8:M16" si="0">IF(D8&lt;&gt;"",1,0)</f>
        <v>1</v>
      </c>
      <c r="M8">
        <f t="shared" si="0"/>
        <v>1</v>
      </c>
      <c r="N8" s="99">
        <f>IF($F$8&lt;&gt;"",1,0)</f>
        <v>1</v>
      </c>
      <c r="O8">
        <f t="shared" ref="O8:O16" si="1">IF(G8&lt;&gt;"",1,0)</f>
        <v>1</v>
      </c>
      <c r="P8">
        <f>COUNTIF(K8:O8,1)</f>
        <v>5</v>
      </c>
      <c r="Q8" s="127">
        <f>SUM(P8:P16)</f>
        <v>45</v>
      </c>
      <c r="R8" s="127">
        <f>IF(AND(Q8&gt;0,Q8&lt;&gt;45),1,IF(Q8=0,2,0))</f>
        <v>0</v>
      </c>
      <c r="S8">
        <f>COUNTIF(R8:R43,1)</f>
        <v>0</v>
      </c>
    </row>
    <row r="9" spans="1:19">
      <c r="A9" s="140"/>
      <c r="B9" s="109">
        <v>2</v>
      </c>
      <c r="C9" s="97" t="s">
        <v>63</v>
      </c>
      <c r="D9" s="97" t="s">
        <v>63</v>
      </c>
      <c r="E9" s="96" t="s">
        <v>63</v>
      </c>
      <c r="F9" s="142"/>
      <c r="G9" s="97" t="s">
        <v>63</v>
      </c>
      <c r="H9" s="149"/>
      <c r="K9">
        <f t="shared" ref="K9:K13" si="2">IF(C9&lt;&gt;"",1,0)</f>
        <v>1</v>
      </c>
      <c r="L9">
        <f t="shared" ref="L9:L13" si="3">IF(D9&lt;&gt;"",1,0)</f>
        <v>1</v>
      </c>
      <c r="M9">
        <f t="shared" ref="M9:M13" si="4">IF(E9&lt;&gt;"",1,0)</f>
        <v>1</v>
      </c>
      <c r="N9" s="99">
        <f t="shared" ref="N9:N16" si="5">IF($F$8&lt;&gt;"",1,0)</f>
        <v>1</v>
      </c>
      <c r="O9">
        <f t="shared" ref="O9:O13" si="6">IF(G9&lt;&gt;"",1,0)</f>
        <v>1</v>
      </c>
      <c r="P9">
        <f t="shared" ref="P9:P13" si="7">COUNTIF(K9:O9,1)</f>
        <v>5</v>
      </c>
      <c r="Q9" s="127"/>
      <c r="R9" s="127"/>
    </row>
    <row r="10" spans="1:19">
      <c r="A10" s="140"/>
      <c r="B10" s="109">
        <v>3</v>
      </c>
      <c r="C10" s="97" t="s">
        <v>63</v>
      </c>
      <c r="D10" s="97" t="s">
        <v>63</v>
      </c>
      <c r="E10" s="96" t="s">
        <v>63</v>
      </c>
      <c r="F10" s="142"/>
      <c r="G10" s="97" t="s">
        <v>63</v>
      </c>
      <c r="H10" s="149"/>
      <c r="K10">
        <f t="shared" si="2"/>
        <v>1</v>
      </c>
      <c r="L10">
        <f t="shared" si="3"/>
        <v>1</v>
      </c>
      <c r="M10">
        <f t="shared" si="4"/>
        <v>1</v>
      </c>
      <c r="N10" s="99">
        <f t="shared" si="5"/>
        <v>1</v>
      </c>
      <c r="O10">
        <f t="shared" si="6"/>
        <v>1</v>
      </c>
      <c r="P10">
        <f t="shared" si="7"/>
        <v>5</v>
      </c>
      <c r="Q10" s="127"/>
      <c r="R10" s="127"/>
    </row>
    <row r="11" spans="1:19">
      <c r="A11" s="140"/>
      <c r="B11" s="109">
        <v>4</v>
      </c>
      <c r="C11" s="97" t="s">
        <v>63</v>
      </c>
      <c r="D11" s="97" t="s">
        <v>63</v>
      </c>
      <c r="E11" s="96" t="s">
        <v>63</v>
      </c>
      <c r="F11" s="142"/>
      <c r="G11" s="97" t="s">
        <v>63</v>
      </c>
      <c r="H11" s="149"/>
      <c r="K11">
        <f t="shared" si="2"/>
        <v>1</v>
      </c>
      <c r="L11">
        <f t="shared" si="3"/>
        <v>1</v>
      </c>
      <c r="M11">
        <f t="shared" si="4"/>
        <v>1</v>
      </c>
      <c r="N11" s="99">
        <f t="shared" si="5"/>
        <v>1</v>
      </c>
      <c r="O11">
        <f t="shared" si="6"/>
        <v>1</v>
      </c>
      <c r="P11">
        <f t="shared" si="7"/>
        <v>5</v>
      </c>
      <c r="Q11" s="127"/>
      <c r="R11" s="127"/>
    </row>
    <row r="12" spans="1:19">
      <c r="A12" s="140"/>
      <c r="B12" s="109">
        <v>5</v>
      </c>
      <c r="C12" s="97" t="s">
        <v>63</v>
      </c>
      <c r="D12" s="97" t="s">
        <v>63</v>
      </c>
      <c r="E12" s="96" t="s">
        <v>63</v>
      </c>
      <c r="F12" s="142"/>
      <c r="G12" s="97" t="s">
        <v>114</v>
      </c>
      <c r="H12" s="149"/>
      <c r="K12">
        <f t="shared" si="2"/>
        <v>1</v>
      </c>
      <c r="L12">
        <f t="shared" si="3"/>
        <v>1</v>
      </c>
      <c r="M12">
        <f t="shared" si="4"/>
        <v>1</v>
      </c>
      <c r="N12" s="99">
        <f t="shared" si="5"/>
        <v>1</v>
      </c>
      <c r="O12">
        <f t="shared" si="6"/>
        <v>1</v>
      </c>
      <c r="P12">
        <f t="shared" si="7"/>
        <v>5</v>
      </c>
      <c r="Q12" s="127"/>
      <c r="R12" s="127"/>
    </row>
    <row r="13" spans="1:19">
      <c r="A13" s="140"/>
      <c r="B13" s="109">
        <v>6</v>
      </c>
      <c r="C13" s="97" t="s">
        <v>63</v>
      </c>
      <c r="D13" s="97" t="s">
        <v>63</v>
      </c>
      <c r="E13" s="96" t="s">
        <v>63</v>
      </c>
      <c r="F13" s="142"/>
      <c r="G13" s="97" t="s">
        <v>63</v>
      </c>
      <c r="H13" s="149"/>
      <c r="K13">
        <f t="shared" si="2"/>
        <v>1</v>
      </c>
      <c r="L13">
        <f t="shared" si="3"/>
        <v>1</v>
      </c>
      <c r="M13">
        <f t="shared" si="4"/>
        <v>1</v>
      </c>
      <c r="N13" s="99">
        <f t="shared" si="5"/>
        <v>1</v>
      </c>
      <c r="O13">
        <f t="shared" si="6"/>
        <v>1</v>
      </c>
      <c r="P13">
        <f t="shared" si="7"/>
        <v>5</v>
      </c>
      <c r="Q13" s="127"/>
      <c r="R13" s="127"/>
    </row>
    <row r="14" spans="1:19">
      <c r="A14" s="140"/>
      <c r="B14" s="109">
        <v>7</v>
      </c>
      <c r="C14" s="97" t="s">
        <v>63</v>
      </c>
      <c r="D14" s="97" t="s">
        <v>63</v>
      </c>
      <c r="E14" s="96" t="s">
        <v>63</v>
      </c>
      <c r="F14" s="142"/>
      <c r="G14" s="97" t="s">
        <v>63</v>
      </c>
      <c r="H14" s="144"/>
      <c r="K14">
        <f t="shared" ref="K14:K15" si="8">IF(C14&lt;&gt;"",1,0)</f>
        <v>1</v>
      </c>
      <c r="L14">
        <f t="shared" si="0"/>
        <v>1</v>
      </c>
      <c r="M14">
        <f t="shared" si="0"/>
        <v>1</v>
      </c>
      <c r="N14" s="99">
        <f t="shared" si="5"/>
        <v>1</v>
      </c>
      <c r="O14">
        <f t="shared" si="1"/>
        <v>1</v>
      </c>
      <c r="P14">
        <f t="shared" ref="P14:P15" si="9">COUNTIF(K14:O14,1)</f>
        <v>5</v>
      </c>
      <c r="Q14" s="127"/>
      <c r="R14" s="127"/>
    </row>
    <row r="15" spans="1:19">
      <c r="A15" s="140"/>
      <c r="B15" s="109" t="s">
        <v>1</v>
      </c>
      <c r="C15" s="97" t="s">
        <v>63</v>
      </c>
      <c r="D15" s="97" t="s">
        <v>63</v>
      </c>
      <c r="E15" s="96" t="s">
        <v>63</v>
      </c>
      <c r="F15" s="142"/>
      <c r="G15" s="97" t="s">
        <v>63</v>
      </c>
      <c r="H15" s="144"/>
      <c r="K15">
        <f t="shared" si="8"/>
        <v>1</v>
      </c>
      <c r="L15">
        <f t="shared" si="0"/>
        <v>1</v>
      </c>
      <c r="M15">
        <f t="shared" si="0"/>
        <v>1</v>
      </c>
      <c r="N15" s="99">
        <f t="shared" si="5"/>
        <v>1</v>
      </c>
      <c r="O15">
        <f t="shared" si="1"/>
        <v>1</v>
      </c>
      <c r="P15">
        <f t="shared" si="9"/>
        <v>5</v>
      </c>
      <c r="Q15" s="127"/>
      <c r="R15" s="127"/>
    </row>
    <row r="16" spans="1:19" ht="15" thickBot="1">
      <c r="A16" s="133"/>
      <c r="B16" s="110" t="s">
        <v>3</v>
      </c>
      <c r="C16" s="98" t="s">
        <v>63</v>
      </c>
      <c r="D16" s="98" t="s">
        <v>63</v>
      </c>
      <c r="E16" s="98" t="s">
        <v>63</v>
      </c>
      <c r="F16" s="143"/>
      <c r="G16" s="98" t="s">
        <v>63</v>
      </c>
      <c r="H16" s="135"/>
      <c r="K16">
        <f>IF(C16&lt;&gt;"",1,0)</f>
        <v>1</v>
      </c>
      <c r="L16">
        <f t="shared" si="0"/>
        <v>1</v>
      </c>
      <c r="M16">
        <f t="shared" si="0"/>
        <v>1</v>
      </c>
      <c r="N16" s="99">
        <f t="shared" si="5"/>
        <v>1</v>
      </c>
      <c r="O16">
        <f t="shared" si="1"/>
        <v>1</v>
      </c>
      <c r="P16">
        <f>COUNTIF(K16:O16,1)</f>
        <v>5</v>
      </c>
      <c r="Q16" s="127"/>
      <c r="R16" s="127"/>
    </row>
    <row r="17" spans="1:18">
      <c r="A17" s="132">
        <v>2</v>
      </c>
      <c r="B17" s="108" t="s">
        <v>2</v>
      </c>
      <c r="C17" s="94" t="s">
        <v>63</v>
      </c>
      <c r="D17" s="94" t="s">
        <v>63</v>
      </c>
      <c r="E17" s="64" t="s">
        <v>63</v>
      </c>
      <c r="F17" s="141" t="s">
        <v>63</v>
      </c>
      <c r="G17" s="94" t="s">
        <v>63</v>
      </c>
      <c r="H17" s="134" t="str">
        <f t="shared" ref="H17" si="10">IF(AND(Q17&gt;0,Q17&lt;&gt;45),"Inkorrekte Eingabe",IF(Q17&lt;&gt;0,"Korrekte Eingabe",""))</f>
        <v>Korrekte Eingabe</v>
      </c>
      <c r="K17">
        <f t="shared" ref="K17:K43" si="11">IF(C17&lt;&gt;"",1,0)</f>
        <v>1</v>
      </c>
      <c r="L17">
        <f t="shared" ref="L17:L43" si="12">IF(D17&lt;&gt;"",1,0)</f>
        <v>1</v>
      </c>
      <c r="M17">
        <f t="shared" ref="M17:M43" si="13">IF(E17&lt;&gt;"",1,0)</f>
        <v>1</v>
      </c>
      <c r="N17" s="99">
        <f>IF($F$17&lt;&gt;"",1,0)</f>
        <v>1</v>
      </c>
      <c r="O17">
        <f t="shared" ref="O17:O43" si="14">IF(G17&lt;&gt;"",1,0)</f>
        <v>1</v>
      </c>
      <c r="P17">
        <f t="shared" ref="P17:P43" si="15">COUNTIF(K17:O17,1)</f>
        <v>5</v>
      </c>
      <c r="Q17" s="127">
        <f t="shared" ref="Q17" si="16">SUM(P17:P25)</f>
        <v>45</v>
      </c>
      <c r="R17" s="127">
        <f t="shared" ref="R17" si="17">IF(AND(Q17&gt;0,Q17&lt;&gt;45),1,IF(Q17=0,2,0))</f>
        <v>0</v>
      </c>
    </row>
    <row r="18" spans="1:18">
      <c r="A18" s="140"/>
      <c r="B18" s="109">
        <v>8</v>
      </c>
      <c r="C18" s="97" t="s">
        <v>63</v>
      </c>
      <c r="D18" s="97" t="s">
        <v>63</v>
      </c>
      <c r="E18" s="96" t="s">
        <v>63</v>
      </c>
      <c r="F18" s="142"/>
      <c r="G18" s="97" t="s">
        <v>63</v>
      </c>
      <c r="H18" s="149"/>
      <c r="K18">
        <f t="shared" si="11"/>
        <v>1</v>
      </c>
      <c r="L18">
        <f t="shared" si="12"/>
        <v>1</v>
      </c>
      <c r="M18">
        <f t="shared" si="13"/>
        <v>1</v>
      </c>
      <c r="N18" s="99">
        <f t="shared" ref="N18:N25" si="18">IF($F$17&lt;&gt;"",1,0)</f>
        <v>1</v>
      </c>
      <c r="O18">
        <f t="shared" si="14"/>
        <v>1</v>
      </c>
      <c r="P18">
        <f t="shared" si="15"/>
        <v>5</v>
      </c>
      <c r="Q18" s="127"/>
      <c r="R18" s="127"/>
    </row>
    <row r="19" spans="1:18">
      <c r="A19" s="140"/>
      <c r="B19" s="109">
        <v>9</v>
      </c>
      <c r="C19" s="97" t="s">
        <v>63</v>
      </c>
      <c r="D19" s="97" t="s">
        <v>63</v>
      </c>
      <c r="E19" s="96" t="s">
        <v>63</v>
      </c>
      <c r="F19" s="142"/>
      <c r="G19" s="97" t="s">
        <v>63</v>
      </c>
      <c r="H19" s="149"/>
      <c r="K19">
        <f t="shared" si="11"/>
        <v>1</v>
      </c>
      <c r="L19">
        <f t="shared" si="12"/>
        <v>1</v>
      </c>
      <c r="M19">
        <f t="shared" si="13"/>
        <v>1</v>
      </c>
      <c r="N19" s="99">
        <f t="shared" si="18"/>
        <v>1</v>
      </c>
      <c r="O19">
        <f t="shared" si="14"/>
        <v>1</v>
      </c>
      <c r="P19">
        <f t="shared" si="15"/>
        <v>5</v>
      </c>
      <c r="Q19" s="127"/>
      <c r="R19" s="127"/>
    </row>
    <row r="20" spans="1:18">
      <c r="A20" s="140"/>
      <c r="B20" s="109">
        <v>10</v>
      </c>
      <c r="C20" s="97" t="s">
        <v>63</v>
      </c>
      <c r="D20" s="97" t="s">
        <v>63</v>
      </c>
      <c r="E20" s="96" t="s">
        <v>63</v>
      </c>
      <c r="F20" s="142"/>
      <c r="G20" s="97" t="s">
        <v>63</v>
      </c>
      <c r="H20" s="149"/>
      <c r="K20">
        <f t="shared" si="11"/>
        <v>1</v>
      </c>
      <c r="L20">
        <f t="shared" si="12"/>
        <v>1</v>
      </c>
      <c r="M20">
        <f t="shared" si="13"/>
        <v>1</v>
      </c>
      <c r="N20" s="99">
        <f t="shared" si="18"/>
        <v>1</v>
      </c>
      <c r="O20">
        <f t="shared" si="14"/>
        <v>1</v>
      </c>
      <c r="P20">
        <f t="shared" si="15"/>
        <v>5</v>
      </c>
      <c r="Q20" s="127"/>
      <c r="R20" s="127"/>
    </row>
    <row r="21" spans="1:18">
      <c r="A21" s="140"/>
      <c r="B21" s="109">
        <v>11</v>
      </c>
      <c r="C21" s="97" t="s">
        <v>63</v>
      </c>
      <c r="D21" s="97" t="s">
        <v>63</v>
      </c>
      <c r="E21" s="96" t="s">
        <v>63</v>
      </c>
      <c r="F21" s="142"/>
      <c r="G21" s="97" t="s">
        <v>114</v>
      </c>
      <c r="H21" s="149"/>
      <c r="K21">
        <f t="shared" si="11"/>
        <v>1</v>
      </c>
      <c r="L21">
        <f t="shared" si="12"/>
        <v>1</v>
      </c>
      <c r="M21">
        <f t="shared" si="13"/>
        <v>1</v>
      </c>
      <c r="N21" s="99">
        <f t="shared" si="18"/>
        <v>1</v>
      </c>
      <c r="O21">
        <f t="shared" si="14"/>
        <v>1</v>
      </c>
      <c r="P21">
        <f t="shared" si="15"/>
        <v>5</v>
      </c>
      <c r="Q21" s="127"/>
      <c r="R21" s="127"/>
    </row>
    <row r="22" spans="1:18">
      <c r="A22" s="140"/>
      <c r="B22" s="109">
        <v>12</v>
      </c>
      <c r="C22" s="97" t="s">
        <v>63</v>
      </c>
      <c r="D22" s="97" t="s">
        <v>63</v>
      </c>
      <c r="E22" s="96" t="s">
        <v>63</v>
      </c>
      <c r="F22" s="142"/>
      <c r="G22" s="97" t="s">
        <v>63</v>
      </c>
      <c r="H22" s="149"/>
      <c r="K22">
        <f t="shared" si="11"/>
        <v>1</v>
      </c>
      <c r="L22">
        <f t="shared" si="12"/>
        <v>1</v>
      </c>
      <c r="M22">
        <f t="shared" si="13"/>
        <v>1</v>
      </c>
      <c r="N22" s="99">
        <f t="shared" si="18"/>
        <v>1</v>
      </c>
      <c r="O22">
        <f t="shared" si="14"/>
        <v>1</v>
      </c>
      <c r="P22">
        <f t="shared" si="15"/>
        <v>5</v>
      </c>
      <c r="Q22" s="127"/>
      <c r="R22" s="127"/>
    </row>
    <row r="23" spans="1:18">
      <c r="A23" s="140"/>
      <c r="B23" s="109">
        <v>13</v>
      </c>
      <c r="C23" s="97" t="s">
        <v>63</v>
      </c>
      <c r="D23" s="97" t="s">
        <v>63</v>
      </c>
      <c r="E23" s="96" t="s">
        <v>63</v>
      </c>
      <c r="F23" s="142"/>
      <c r="G23" s="97" t="s">
        <v>63</v>
      </c>
      <c r="H23" s="144"/>
      <c r="K23">
        <f t="shared" si="11"/>
        <v>1</v>
      </c>
      <c r="L23">
        <f t="shared" si="12"/>
        <v>1</v>
      </c>
      <c r="M23">
        <f t="shared" si="13"/>
        <v>1</v>
      </c>
      <c r="N23" s="99">
        <f t="shared" si="18"/>
        <v>1</v>
      </c>
      <c r="O23">
        <f t="shared" si="14"/>
        <v>1</v>
      </c>
      <c r="P23">
        <f t="shared" si="15"/>
        <v>5</v>
      </c>
      <c r="Q23" s="127"/>
      <c r="R23" s="127"/>
    </row>
    <row r="24" spans="1:18">
      <c r="A24" s="140"/>
      <c r="B24" s="109" t="s">
        <v>1</v>
      </c>
      <c r="C24" s="97" t="s">
        <v>63</v>
      </c>
      <c r="D24" s="97" t="s">
        <v>63</v>
      </c>
      <c r="E24" s="96" t="s">
        <v>63</v>
      </c>
      <c r="F24" s="142"/>
      <c r="G24" s="97" t="s">
        <v>63</v>
      </c>
      <c r="H24" s="144"/>
      <c r="K24">
        <f t="shared" si="11"/>
        <v>1</v>
      </c>
      <c r="L24">
        <f t="shared" si="12"/>
        <v>1</v>
      </c>
      <c r="M24">
        <f t="shared" si="13"/>
        <v>1</v>
      </c>
      <c r="N24" s="99">
        <f t="shared" si="18"/>
        <v>1</v>
      </c>
      <c r="O24">
        <f t="shared" si="14"/>
        <v>1</v>
      </c>
      <c r="P24">
        <f t="shared" si="15"/>
        <v>5</v>
      </c>
      <c r="Q24" s="127"/>
      <c r="R24" s="127"/>
    </row>
    <row r="25" spans="1:18" ht="15" thickBot="1">
      <c r="A25" s="133"/>
      <c r="B25" s="110" t="s">
        <v>3</v>
      </c>
      <c r="C25" s="98" t="s">
        <v>63</v>
      </c>
      <c r="D25" s="98" t="s">
        <v>63</v>
      </c>
      <c r="E25" s="98" t="s">
        <v>63</v>
      </c>
      <c r="F25" s="143"/>
      <c r="G25" s="98" t="s">
        <v>63</v>
      </c>
      <c r="H25" s="135"/>
      <c r="K25">
        <f t="shared" si="11"/>
        <v>1</v>
      </c>
      <c r="L25">
        <f t="shared" si="12"/>
        <v>1</v>
      </c>
      <c r="M25">
        <f t="shared" si="13"/>
        <v>1</v>
      </c>
      <c r="N25" s="99">
        <f t="shared" si="18"/>
        <v>1</v>
      </c>
      <c r="O25">
        <f t="shared" si="14"/>
        <v>1</v>
      </c>
      <c r="P25">
        <f t="shared" si="15"/>
        <v>5</v>
      </c>
      <c r="Q25" s="127"/>
      <c r="R25" s="127"/>
    </row>
    <row r="26" spans="1:18">
      <c r="A26" s="132">
        <v>3</v>
      </c>
      <c r="B26" s="108" t="s">
        <v>2</v>
      </c>
      <c r="C26" s="94" t="s">
        <v>63</v>
      </c>
      <c r="D26" s="94" t="s">
        <v>63</v>
      </c>
      <c r="E26" s="64" t="s">
        <v>63</v>
      </c>
      <c r="F26" s="141" t="s">
        <v>63</v>
      </c>
      <c r="G26" s="94" t="s">
        <v>63</v>
      </c>
      <c r="H26" s="134" t="str">
        <f t="shared" ref="H26" si="19">IF(AND(Q26&gt;0,Q26&lt;&gt;45),"Inkorrekte Eingabe",IF(Q26&lt;&gt;0,"Korrekte Eingabe",""))</f>
        <v>Korrekte Eingabe</v>
      </c>
      <c r="K26">
        <f t="shared" si="11"/>
        <v>1</v>
      </c>
      <c r="L26">
        <f t="shared" si="12"/>
        <v>1</v>
      </c>
      <c r="M26">
        <f t="shared" si="13"/>
        <v>1</v>
      </c>
      <c r="N26" s="99">
        <f>IF($F$26&lt;&gt;"",1,0)</f>
        <v>1</v>
      </c>
      <c r="O26">
        <f t="shared" si="14"/>
        <v>1</v>
      </c>
      <c r="P26">
        <f t="shared" si="15"/>
        <v>5</v>
      </c>
      <c r="Q26" s="127">
        <f t="shared" ref="Q26" si="20">SUM(P26:P34)</f>
        <v>45</v>
      </c>
      <c r="R26" s="127">
        <f t="shared" ref="R26" si="21">IF(AND(Q26&gt;0,Q26&lt;&gt;45),1,IF(Q26=0,2,0))</f>
        <v>0</v>
      </c>
    </row>
    <row r="27" spans="1:18">
      <c r="A27" s="140"/>
      <c r="B27" s="109">
        <v>14</v>
      </c>
      <c r="C27" s="97" t="s">
        <v>63</v>
      </c>
      <c r="D27" s="97" t="s">
        <v>63</v>
      </c>
      <c r="E27" s="96" t="s">
        <v>63</v>
      </c>
      <c r="F27" s="142"/>
      <c r="G27" s="97" t="s">
        <v>63</v>
      </c>
      <c r="H27" s="149"/>
      <c r="K27">
        <f t="shared" si="11"/>
        <v>1</v>
      </c>
      <c r="L27">
        <f t="shared" si="12"/>
        <v>1</v>
      </c>
      <c r="M27">
        <f t="shared" si="13"/>
        <v>1</v>
      </c>
      <c r="N27" s="99">
        <f t="shared" ref="N27:N34" si="22">IF($F$26&lt;&gt;"",1,0)</f>
        <v>1</v>
      </c>
      <c r="O27">
        <f t="shared" si="14"/>
        <v>1</v>
      </c>
      <c r="P27">
        <f t="shared" si="15"/>
        <v>5</v>
      </c>
      <c r="Q27" s="127"/>
      <c r="R27" s="127"/>
    </row>
    <row r="28" spans="1:18">
      <c r="A28" s="140"/>
      <c r="B28" s="109">
        <v>15</v>
      </c>
      <c r="C28" s="97" t="s">
        <v>63</v>
      </c>
      <c r="D28" s="97" t="s">
        <v>63</v>
      </c>
      <c r="E28" s="96" t="s">
        <v>63</v>
      </c>
      <c r="F28" s="142"/>
      <c r="G28" s="97" t="s">
        <v>63</v>
      </c>
      <c r="H28" s="149"/>
      <c r="K28">
        <f t="shared" si="11"/>
        <v>1</v>
      </c>
      <c r="L28">
        <f t="shared" si="12"/>
        <v>1</v>
      </c>
      <c r="M28">
        <f t="shared" si="13"/>
        <v>1</v>
      </c>
      <c r="N28" s="99">
        <f t="shared" si="22"/>
        <v>1</v>
      </c>
      <c r="O28">
        <f t="shared" si="14"/>
        <v>1</v>
      </c>
      <c r="P28">
        <f t="shared" si="15"/>
        <v>5</v>
      </c>
      <c r="Q28" s="127"/>
      <c r="R28" s="127"/>
    </row>
    <row r="29" spans="1:18">
      <c r="A29" s="140"/>
      <c r="B29" s="109">
        <v>16</v>
      </c>
      <c r="C29" s="97" t="s">
        <v>63</v>
      </c>
      <c r="D29" s="97" t="s">
        <v>63</v>
      </c>
      <c r="E29" s="96" t="s">
        <v>63</v>
      </c>
      <c r="F29" s="142"/>
      <c r="G29" s="97" t="s">
        <v>63</v>
      </c>
      <c r="H29" s="149"/>
      <c r="K29">
        <f t="shared" si="11"/>
        <v>1</v>
      </c>
      <c r="L29">
        <f t="shared" si="12"/>
        <v>1</v>
      </c>
      <c r="M29">
        <f t="shared" si="13"/>
        <v>1</v>
      </c>
      <c r="N29" s="99">
        <f t="shared" si="22"/>
        <v>1</v>
      </c>
      <c r="O29">
        <f t="shared" si="14"/>
        <v>1</v>
      </c>
      <c r="P29">
        <f t="shared" si="15"/>
        <v>5</v>
      </c>
      <c r="Q29" s="127"/>
      <c r="R29" s="127"/>
    </row>
    <row r="30" spans="1:18">
      <c r="A30" s="140"/>
      <c r="B30" s="109">
        <v>17</v>
      </c>
      <c r="C30" s="97" t="s">
        <v>63</v>
      </c>
      <c r="D30" s="97" t="s">
        <v>63</v>
      </c>
      <c r="E30" s="96" t="s">
        <v>63</v>
      </c>
      <c r="F30" s="142"/>
      <c r="G30" s="97" t="s">
        <v>114</v>
      </c>
      <c r="H30" s="149"/>
      <c r="K30">
        <f t="shared" si="11"/>
        <v>1</v>
      </c>
      <c r="L30">
        <f t="shared" si="12"/>
        <v>1</v>
      </c>
      <c r="M30">
        <f t="shared" si="13"/>
        <v>1</v>
      </c>
      <c r="N30" s="99">
        <f t="shared" si="22"/>
        <v>1</v>
      </c>
      <c r="O30">
        <f t="shared" si="14"/>
        <v>1</v>
      </c>
      <c r="P30">
        <f t="shared" si="15"/>
        <v>5</v>
      </c>
      <c r="Q30" s="127"/>
      <c r="R30" s="127"/>
    </row>
    <row r="31" spans="1:18">
      <c r="A31" s="140"/>
      <c r="B31" s="109">
        <v>18</v>
      </c>
      <c r="C31" s="97" t="s">
        <v>63</v>
      </c>
      <c r="D31" s="97" t="s">
        <v>63</v>
      </c>
      <c r="E31" s="96" t="s">
        <v>63</v>
      </c>
      <c r="F31" s="142"/>
      <c r="G31" s="97" t="s">
        <v>63</v>
      </c>
      <c r="H31" s="149"/>
      <c r="K31">
        <f t="shared" si="11"/>
        <v>1</v>
      </c>
      <c r="L31">
        <f t="shared" si="12"/>
        <v>1</v>
      </c>
      <c r="M31">
        <f t="shared" si="13"/>
        <v>1</v>
      </c>
      <c r="N31" s="99">
        <f t="shared" si="22"/>
        <v>1</v>
      </c>
      <c r="O31">
        <f t="shared" si="14"/>
        <v>1</v>
      </c>
      <c r="P31">
        <f t="shared" si="15"/>
        <v>5</v>
      </c>
      <c r="Q31" s="127"/>
      <c r="R31" s="127"/>
    </row>
    <row r="32" spans="1:18">
      <c r="A32" s="140"/>
      <c r="B32" s="109">
        <v>19</v>
      </c>
      <c r="C32" s="97" t="s">
        <v>63</v>
      </c>
      <c r="D32" s="97" t="s">
        <v>63</v>
      </c>
      <c r="E32" s="96" t="s">
        <v>63</v>
      </c>
      <c r="F32" s="142"/>
      <c r="G32" s="97" t="s">
        <v>63</v>
      </c>
      <c r="H32" s="144"/>
      <c r="K32">
        <f t="shared" si="11"/>
        <v>1</v>
      </c>
      <c r="L32">
        <f t="shared" si="12"/>
        <v>1</v>
      </c>
      <c r="M32">
        <f t="shared" si="13"/>
        <v>1</v>
      </c>
      <c r="N32" s="99">
        <f t="shared" si="22"/>
        <v>1</v>
      </c>
      <c r="O32">
        <f t="shared" si="14"/>
        <v>1</v>
      </c>
      <c r="P32">
        <f t="shared" si="15"/>
        <v>5</v>
      </c>
      <c r="Q32" s="127"/>
      <c r="R32" s="127"/>
    </row>
    <row r="33" spans="1:18">
      <c r="A33" s="140"/>
      <c r="B33" s="109" t="s">
        <v>1</v>
      </c>
      <c r="C33" s="97" t="s">
        <v>63</v>
      </c>
      <c r="D33" s="97" t="s">
        <v>63</v>
      </c>
      <c r="E33" s="96" t="s">
        <v>63</v>
      </c>
      <c r="F33" s="142"/>
      <c r="G33" s="97" t="s">
        <v>63</v>
      </c>
      <c r="H33" s="144"/>
      <c r="K33">
        <f t="shared" si="11"/>
        <v>1</v>
      </c>
      <c r="L33">
        <f t="shared" si="12"/>
        <v>1</v>
      </c>
      <c r="M33">
        <f t="shared" si="13"/>
        <v>1</v>
      </c>
      <c r="N33" s="99">
        <f t="shared" si="22"/>
        <v>1</v>
      </c>
      <c r="O33">
        <f t="shared" si="14"/>
        <v>1</v>
      </c>
      <c r="P33">
        <f t="shared" si="15"/>
        <v>5</v>
      </c>
      <c r="Q33" s="127"/>
      <c r="R33" s="127"/>
    </row>
    <row r="34" spans="1:18" ht="15" thickBot="1">
      <c r="A34" s="133"/>
      <c r="B34" s="110" t="s">
        <v>3</v>
      </c>
      <c r="C34" s="98" t="s">
        <v>63</v>
      </c>
      <c r="D34" s="98" t="s">
        <v>63</v>
      </c>
      <c r="E34" s="98" t="s">
        <v>63</v>
      </c>
      <c r="F34" s="143"/>
      <c r="G34" s="98" t="s">
        <v>63</v>
      </c>
      <c r="H34" s="135"/>
      <c r="K34">
        <f t="shared" si="11"/>
        <v>1</v>
      </c>
      <c r="L34">
        <f t="shared" si="12"/>
        <v>1</v>
      </c>
      <c r="M34">
        <f t="shared" si="13"/>
        <v>1</v>
      </c>
      <c r="N34" s="99">
        <f t="shared" si="22"/>
        <v>1</v>
      </c>
      <c r="O34">
        <f t="shared" si="14"/>
        <v>1</v>
      </c>
      <c r="P34">
        <f t="shared" si="15"/>
        <v>5</v>
      </c>
      <c r="Q34" s="127"/>
      <c r="R34" s="127"/>
    </row>
    <row r="35" spans="1:18">
      <c r="A35" s="132">
        <v>4</v>
      </c>
      <c r="B35" s="108" t="s">
        <v>2</v>
      </c>
      <c r="C35" s="94"/>
      <c r="D35" s="94"/>
      <c r="E35" s="64"/>
      <c r="F35" s="141"/>
      <c r="G35" s="94"/>
      <c r="H35" s="134" t="str">
        <f t="shared" ref="H35" si="23">IF(AND(Q35&gt;0,Q35&lt;&gt;45),"Inkorrekte Eingabe",IF(Q35&lt;&gt;0,"Korrekte Eingabe",""))</f>
        <v/>
      </c>
      <c r="K35">
        <f t="shared" si="11"/>
        <v>0</v>
      </c>
      <c r="L35">
        <f t="shared" si="12"/>
        <v>0</v>
      </c>
      <c r="M35">
        <f t="shared" si="13"/>
        <v>0</v>
      </c>
      <c r="N35" s="99">
        <f>IF($F$35&lt;&gt;"",1,0)</f>
        <v>0</v>
      </c>
      <c r="O35">
        <f t="shared" si="14"/>
        <v>0</v>
      </c>
      <c r="P35">
        <f t="shared" si="15"/>
        <v>0</v>
      </c>
      <c r="Q35" s="127">
        <f t="shared" ref="Q35" si="24">SUM(P35:P43)</f>
        <v>0</v>
      </c>
      <c r="R35" s="127">
        <f t="shared" ref="R35" si="25">IF(AND(Q35&gt;0,Q35&lt;&gt;45),1,IF(Q35=0,2,0))</f>
        <v>2</v>
      </c>
    </row>
    <row r="36" spans="1:18">
      <c r="A36" s="140"/>
      <c r="B36" s="109">
        <v>20</v>
      </c>
      <c r="C36" s="97"/>
      <c r="D36" s="97"/>
      <c r="E36" s="96"/>
      <c r="F36" s="142"/>
      <c r="G36" s="97"/>
      <c r="H36" s="149"/>
      <c r="K36">
        <f t="shared" si="11"/>
        <v>0</v>
      </c>
      <c r="L36">
        <f t="shared" si="12"/>
        <v>0</v>
      </c>
      <c r="M36">
        <f t="shared" si="13"/>
        <v>0</v>
      </c>
      <c r="N36" s="99">
        <f t="shared" ref="N36:N43" si="26">IF($F$35&lt;&gt;"",1,0)</f>
        <v>0</v>
      </c>
      <c r="O36">
        <f t="shared" si="14"/>
        <v>0</v>
      </c>
      <c r="P36">
        <f t="shared" si="15"/>
        <v>0</v>
      </c>
      <c r="Q36" s="127"/>
      <c r="R36" s="127"/>
    </row>
    <row r="37" spans="1:18">
      <c r="A37" s="140"/>
      <c r="B37" s="109">
        <v>21</v>
      </c>
      <c r="C37" s="97"/>
      <c r="D37" s="97"/>
      <c r="E37" s="96"/>
      <c r="F37" s="142"/>
      <c r="G37" s="97"/>
      <c r="H37" s="149"/>
      <c r="K37">
        <f t="shared" si="11"/>
        <v>0</v>
      </c>
      <c r="L37">
        <f t="shared" si="12"/>
        <v>0</v>
      </c>
      <c r="M37">
        <f t="shared" si="13"/>
        <v>0</v>
      </c>
      <c r="N37" s="99">
        <f t="shared" si="26"/>
        <v>0</v>
      </c>
      <c r="O37">
        <f t="shared" si="14"/>
        <v>0</v>
      </c>
      <c r="P37">
        <f t="shared" si="15"/>
        <v>0</v>
      </c>
      <c r="Q37" s="127"/>
      <c r="R37" s="127"/>
    </row>
    <row r="38" spans="1:18">
      <c r="A38" s="140"/>
      <c r="B38" s="109">
        <v>22</v>
      </c>
      <c r="C38" s="97"/>
      <c r="D38" s="97"/>
      <c r="E38" s="96"/>
      <c r="F38" s="142"/>
      <c r="G38" s="97"/>
      <c r="H38" s="149"/>
      <c r="K38">
        <f t="shared" si="11"/>
        <v>0</v>
      </c>
      <c r="L38">
        <f t="shared" si="12"/>
        <v>0</v>
      </c>
      <c r="M38">
        <f t="shared" si="13"/>
        <v>0</v>
      </c>
      <c r="N38" s="99">
        <f t="shared" si="26"/>
        <v>0</v>
      </c>
      <c r="O38">
        <f t="shared" si="14"/>
        <v>0</v>
      </c>
      <c r="P38">
        <f t="shared" si="15"/>
        <v>0</v>
      </c>
      <c r="Q38" s="127"/>
      <c r="R38" s="127"/>
    </row>
    <row r="39" spans="1:18">
      <c r="A39" s="140"/>
      <c r="B39" s="109">
        <v>23</v>
      </c>
      <c r="C39" s="97"/>
      <c r="D39" s="97"/>
      <c r="E39" s="96"/>
      <c r="F39" s="142"/>
      <c r="G39" s="97"/>
      <c r="H39" s="149"/>
      <c r="K39">
        <f t="shared" si="11"/>
        <v>0</v>
      </c>
      <c r="L39">
        <f t="shared" si="12"/>
        <v>0</v>
      </c>
      <c r="M39">
        <f t="shared" si="13"/>
        <v>0</v>
      </c>
      <c r="N39" s="99">
        <f t="shared" si="26"/>
        <v>0</v>
      </c>
      <c r="O39">
        <f t="shared" si="14"/>
        <v>0</v>
      </c>
      <c r="P39">
        <f t="shared" si="15"/>
        <v>0</v>
      </c>
      <c r="Q39" s="127"/>
      <c r="R39" s="127"/>
    </row>
    <row r="40" spans="1:18">
      <c r="A40" s="140"/>
      <c r="B40" s="109">
        <v>24</v>
      </c>
      <c r="C40" s="97"/>
      <c r="D40" s="97"/>
      <c r="E40" s="96"/>
      <c r="F40" s="142"/>
      <c r="G40" s="97"/>
      <c r="H40" s="149"/>
      <c r="K40">
        <f t="shared" si="11"/>
        <v>0</v>
      </c>
      <c r="L40">
        <f t="shared" si="12"/>
        <v>0</v>
      </c>
      <c r="M40">
        <f t="shared" si="13"/>
        <v>0</v>
      </c>
      <c r="N40" s="99">
        <f t="shared" si="26"/>
        <v>0</v>
      </c>
      <c r="O40">
        <f t="shared" si="14"/>
        <v>0</v>
      </c>
      <c r="P40">
        <f t="shared" si="15"/>
        <v>0</v>
      </c>
      <c r="Q40" s="127"/>
      <c r="R40" s="127"/>
    </row>
    <row r="41" spans="1:18">
      <c r="A41" s="140"/>
      <c r="B41" s="109">
        <v>25</v>
      </c>
      <c r="C41" s="97"/>
      <c r="D41" s="97"/>
      <c r="E41" s="96"/>
      <c r="F41" s="142"/>
      <c r="G41" s="97"/>
      <c r="H41" s="144"/>
      <c r="K41">
        <f t="shared" si="11"/>
        <v>0</v>
      </c>
      <c r="L41">
        <f t="shared" si="12"/>
        <v>0</v>
      </c>
      <c r="M41">
        <f t="shared" si="13"/>
        <v>0</v>
      </c>
      <c r="N41" s="99">
        <f t="shared" si="26"/>
        <v>0</v>
      </c>
      <c r="O41">
        <f t="shared" si="14"/>
        <v>0</v>
      </c>
      <c r="P41">
        <f t="shared" si="15"/>
        <v>0</v>
      </c>
      <c r="Q41" s="127"/>
      <c r="R41" s="127"/>
    </row>
    <row r="42" spans="1:18">
      <c r="A42" s="140"/>
      <c r="B42" s="109" t="s">
        <v>1</v>
      </c>
      <c r="C42" s="97"/>
      <c r="D42" s="97"/>
      <c r="E42" s="96"/>
      <c r="F42" s="142"/>
      <c r="G42" s="97"/>
      <c r="H42" s="144"/>
      <c r="K42">
        <f t="shared" si="11"/>
        <v>0</v>
      </c>
      <c r="L42">
        <f t="shared" si="12"/>
        <v>0</v>
      </c>
      <c r="M42">
        <f t="shared" si="13"/>
        <v>0</v>
      </c>
      <c r="N42" s="99">
        <f t="shared" si="26"/>
        <v>0</v>
      </c>
      <c r="O42">
        <f t="shared" si="14"/>
        <v>0</v>
      </c>
      <c r="P42">
        <f t="shared" si="15"/>
        <v>0</v>
      </c>
      <c r="Q42" s="127"/>
      <c r="R42" s="127"/>
    </row>
    <row r="43" spans="1:18" ht="15" thickBot="1">
      <c r="A43" s="133"/>
      <c r="B43" s="110" t="s">
        <v>3</v>
      </c>
      <c r="C43" s="98"/>
      <c r="D43" s="98"/>
      <c r="E43" s="98"/>
      <c r="F43" s="143"/>
      <c r="G43" s="98"/>
      <c r="H43" s="135"/>
      <c r="K43">
        <f t="shared" si="11"/>
        <v>0</v>
      </c>
      <c r="L43">
        <f t="shared" si="12"/>
        <v>0</v>
      </c>
      <c r="M43">
        <f t="shared" si="13"/>
        <v>0</v>
      </c>
      <c r="N43" s="99">
        <f t="shared" si="26"/>
        <v>0</v>
      </c>
      <c r="O43">
        <f t="shared" si="14"/>
        <v>0</v>
      </c>
      <c r="P43">
        <f t="shared" si="15"/>
        <v>0</v>
      </c>
      <c r="Q43" s="127"/>
      <c r="R43" s="127"/>
    </row>
  </sheetData>
  <mergeCells count="21">
    <mergeCell ref="R8:R16"/>
    <mergeCell ref="D5:E5"/>
    <mergeCell ref="A8:A16"/>
    <mergeCell ref="F8:F16"/>
    <mergeCell ref="H8:H16"/>
    <mergeCell ref="Q8:Q16"/>
    <mergeCell ref="A17:A25"/>
    <mergeCell ref="F17:F25"/>
    <mergeCell ref="H17:H25"/>
    <mergeCell ref="Q17:Q25"/>
    <mergeCell ref="A35:A43"/>
    <mergeCell ref="A26:A34"/>
    <mergeCell ref="F26:F34"/>
    <mergeCell ref="H26:H34"/>
    <mergeCell ref="Q26:Q34"/>
    <mergeCell ref="R17:R25"/>
    <mergeCell ref="R26:R34"/>
    <mergeCell ref="F35:F43"/>
    <mergeCell ref="H35:H43"/>
    <mergeCell ref="Q35:Q43"/>
    <mergeCell ref="R35:R43"/>
  </mergeCells>
  <conditionalFormatting sqref="H8:H15 H17:H24 H26:H33 H35:H42">
    <cfRule type="expression" dxfId="21" priority="2">
      <formula>Q8=45</formula>
    </cfRule>
  </conditionalFormatting>
  <conditionalFormatting sqref="H8:H43">
    <cfRule type="expression" dxfId="20" priority="1">
      <formula>AND(Q8&lt;&gt;45,Q8&lt;&gt;0)</formula>
    </cfRule>
  </conditionalFormatting>
  <hyperlinks>
    <hyperlink ref="G2" location="Allgemein!A1" display="Allgemein"/>
    <hyperlink ref="G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S57"/>
  <sheetViews>
    <sheetView workbookViewId="0">
      <selection activeCell="G3" sqref="G3"/>
    </sheetView>
  </sheetViews>
  <sheetFormatPr baseColWidth="10" defaultRowHeight="14"/>
  <cols>
    <col min="2" max="2" width="6.6640625" bestFit="1" customWidth="1"/>
    <col min="3" max="4" width="25.6640625" customWidth="1"/>
    <col min="5" max="5" width="20.5" customWidth="1"/>
    <col min="6" max="7" width="25.6640625" customWidth="1"/>
    <col min="8" max="8" width="26.83203125" customWidth="1"/>
    <col min="9" max="9" width="4" customWidth="1"/>
    <col min="10" max="10" width="1.1640625" hidden="1" customWidth="1"/>
    <col min="11" max="16" width="2" bestFit="1" customWidth="1"/>
    <col min="17" max="17" width="3" bestFit="1" customWidth="1"/>
    <col min="18" max="19" width="2" bestFit="1" customWidth="1"/>
  </cols>
  <sheetData>
    <row r="1" spans="1:19" ht="15" thickBot="1"/>
    <row r="2" spans="1:19" ht="18" customHeight="1">
      <c r="A2" s="101"/>
      <c r="B2" s="101"/>
      <c r="C2" s="27" t="s">
        <v>59</v>
      </c>
      <c r="D2" s="22">
        <v>39</v>
      </c>
      <c r="E2" s="22"/>
      <c r="F2" s="22"/>
      <c r="G2" s="61" t="s">
        <v>109</v>
      </c>
    </row>
    <row r="3" spans="1:19" ht="18" customHeight="1" thickBot="1">
      <c r="A3" s="101"/>
      <c r="B3" s="101"/>
      <c r="C3" s="28" t="s">
        <v>60</v>
      </c>
      <c r="D3" s="23" t="str">
        <f>VLOOKUP(D2,Help!$A$2:$G$50,3,FALSE)</f>
        <v>SchM Anfänger C4x+</v>
      </c>
      <c r="E3" s="23"/>
      <c r="F3" s="23"/>
      <c r="G3" s="62" t="s">
        <v>108</v>
      </c>
    </row>
    <row r="4" spans="1:19" ht="15" thickBot="1">
      <c r="C4" s="7"/>
      <c r="D4" s="100"/>
    </row>
    <row r="5" spans="1:19" ht="18" customHeight="1" thickBot="1">
      <c r="C5" s="24" t="s">
        <v>62</v>
      </c>
      <c r="D5" s="138" t="str">
        <f>Vereinsdaten!D4</f>
        <v>1.WRC Lia</v>
      </c>
      <c r="E5" s="138"/>
      <c r="F5" s="25" t="s">
        <v>64</v>
      </c>
      <c r="G5" s="26">
        <f>COUNTIF(Q8:Q70,25)</f>
        <v>7</v>
      </c>
      <c r="H5" s="60" t="str">
        <f>IF(COUNTIF(R8:R57,1),CONCATENATE("(",COUNTIF(R8:R57,1),")"," inkorrekte Eingabe(n)"),"")</f>
        <v/>
      </c>
    </row>
    <row r="6" spans="1:19" ht="15" thickBot="1"/>
    <row r="7" spans="1:19" ht="15" thickBot="1">
      <c r="A7" s="29" t="s">
        <v>61</v>
      </c>
      <c r="B7" s="107"/>
      <c r="C7" s="30" t="s">
        <v>54</v>
      </c>
      <c r="D7" s="30" t="s">
        <v>55</v>
      </c>
      <c r="E7" s="30" t="s">
        <v>56</v>
      </c>
      <c r="F7" s="30" t="s">
        <v>58</v>
      </c>
      <c r="G7" s="30" t="s">
        <v>57</v>
      </c>
      <c r="H7" s="31" t="s">
        <v>75</v>
      </c>
    </row>
    <row r="8" spans="1:19">
      <c r="A8" s="132">
        <v>1</v>
      </c>
      <c r="B8" s="108" t="s">
        <v>2</v>
      </c>
      <c r="C8" s="102" t="s">
        <v>63</v>
      </c>
      <c r="D8" s="102" t="s">
        <v>63</v>
      </c>
      <c r="E8" s="64" t="s">
        <v>63</v>
      </c>
      <c r="F8" s="141" t="s">
        <v>63</v>
      </c>
      <c r="G8" s="102" t="s">
        <v>63</v>
      </c>
      <c r="H8" s="134" t="str">
        <f>IF(AND(Q8&gt;0,Q8&lt;&gt;25),"Inkorrekte Eingabe",IF(Q8&lt;&gt;0,"Korrekte Eingabe",""))</f>
        <v>Korrekte Eingabe</v>
      </c>
      <c r="K8">
        <f>IF(C8&lt;&gt;"",1,0)</f>
        <v>1</v>
      </c>
      <c r="L8">
        <f t="shared" ref="L8:N23" si="0">IF(D8&lt;&gt;"",1,0)</f>
        <v>1</v>
      </c>
      <c r="M8">
        <f t="shared" si="0"/>
        <v>1</v>
      </c>
      <c r="N8" s="99">
        <f>IF(F8&lt;&gt;"",1,0)</f>
        <v>1</v>
      </c>
      <c r="O8">
        <f t="shared" ref="O8:O57" si="1">IF(G8&lt;&gt;"",1,0)</f>
        <v>1</v>
      </c>
      <c r="P8">
        <f>COUNTIF(K8:O8,1)</f>
        <v>5</v>
      </c>
      <c r="Q8" s="127">
        <f>SUM(P8:P12)</f>
        <v>25</v>
      </c>
      <c r="R8" s="127">
        <f>IF(AND(Q8&gt;0,Q8&lt;&gt;25),1,IF(Q8=0,2,0))</f>
        <v>0</v>
      </c>
      <c r="S8">
        <f>COUNTIF(R8:R57,1)</f>
        <v>0</v>
      </c>
    </row>
    <row r="9" spans="1:19">
      <c r="A9" s="140"/>
      <c r="B9" s="109">
        <v>2</v>
      </c>
      <c r="C9" s="103" t="s">
        <v>63</v>
      </c>
      <c r="D9" s="103" t="s">
        <v>63</v>
      </c>
      <c r="E9" s="96" t="s">
        <v>63</v>
      </c>
      <c r="F9" s="142"/>
      <c r="G9" s="103" t="s">
        <v>63</v>
      </c>
      <c r="H9" s="144"/>
      <c r="K9">
        <f t="shared" ref="K9:K11" si="2">IF(C9&lt;&gt;"",1,0)</f>
        <v>1</v>
      </c>
      <c r="L9">
        <f t="shared" si="0"/>
        <v>1</v>
      </c>
      <c r="M9">
        <f t="shared" si="0"/>
        <v>1</v>
      </c>
      <c r="N9" s="99">
        <f>IF(F8&lt;&gt;"",1,0)</f>
        <v>1</v>
      </c>
      <c r="O9">
        <f t="shared" si="1"/>
        <v>1</v>
      </c>
      <c r="P9">
        <f t="shared" ref="P9:P11" si="3">COUNTIF(K9:O9,1)</f>
        <v>5</v>
      </c>
      <c r="Q9" s="127"/>
      <c r="R9" s="127"/>
    </row>
    <row r="10" spans="1:19">
      <c r="A10" s="140"/>
      <c r="B10" s="109">
        <v>3</v>
      </c>
      <c r="C10" s="103" t="s">
        <v>115</v>
      </c>
      <c r="D10" s="103" t="s">
        <v>115</v>
      </c>
      <c r="E10" s="96" t="s">
        <v>115</v>
      </c>
      <c r="F10" s="142"/>
      <c r="G10" s="103" t="s">
        <v>115</v>
      </c>
      <c r="H10" s="144"/>
      <c r="K10">
        <f t="shared" si="2"/>
        <v>1</v>
      </c>
      <c r="L10">
        <f t="shared" si="0"/>
        <v>1</v>
      </c>
      <c r="M10">
        <f t="shared" si="0"/>
        <v>1</v>
      </c>
      <c r="N10" s="99">
        <f>IF(F8&lt;&gt;"",1,0)</f>
        <v>1</v>
      </c>
      <c r="O10">
        <f t="shared" si="1"/>
        <v>1</v>
      </c>
      <c r="P10">
        <f t="shared" si="3"/>
        <v>5</v>
      </c>
      <c r="Q10" s="127"/>
      <c r="R10" s="127"/>
    </row>
    <row r="11" spans="1:19">
      <c r="A11" s="140"/>
      <c r="B11" s="109" t="s">
        <v>1</v>
      </c>
      <c r="C11" s="103" t="s">
        <v>63</v>
      </c>
      <c r="D11" s="103" t="s">
        <v>63</v>
      </c>
      <c r="E11" s="96" t="s">
        <v>63</v>
      </c>
      <c r="F11" s="142"/>
      <c r="G11" s="103" t="s">
        <v>63</v>
      </c>
      <c r="H11" s="144"/>
      <c r="K11">
        <f t="shared" si="2"/>
        <v>1</v>
      </c>
      <c r="L11">
        <f t="shared" si="0"/>
        <v>1</v>
      </c>
      <c r="M11">
        <f t="shared" si="0"/>
        <v>1</v>
      </c>
      <c r="N11" s="99">
        <f>IF(F8&lt;&gt;"",1,0)</f>
        <v>1</v>
      </c>
      <c r="O11">
        <f t="shared" si="1"/>
        <v>1</v>
      </c>
      <c r="P11">
        <f t="shared" si="3"/>
        <v>5</v>
      </c>
      <c r="Q11" s="127"/>
      <c r="R11" s="127"/>
    </row>
    <row r="12" spans="1:19" ht="15" thickBot="1">
      <c r="A12" s="133"/>
      <c r="B12" s="110" t="s">
        <v>3</v>
      </c>
      <c r="C12" s="104" t="s">
        <v>63</v>
      </c>
      <c r="D12" s="104" t="s">
        <v>63</v>
      </c>
      <c r="E12" s="104" t="s">
        <v>63</v>
      </c>
      <c r="F12" s="143"/>
      <c r="G12" s="104" t="s">
        <v>63</v>
      </c>
      <c r="H12" s="135"/>
      <c r="K12">
        <f>IF(C12&lt;&gt;"",1,0)</f>
        <v>1</v>
      </c>
      <c r="L12">
        <f t="shared" si="0"/>
        <v>1</v>
      </c>
      <c r="M12">
        <f t="shared" si="0"/>
        <v>1</v>
      </c>
      <c r="N12" s="99">
        <f>IF(F8&lt;&gt;"",1,0)</f>
        <v>1</v>
      </c>
      <c r="O12">
        <f t="shared" si="1"/>
        <v>1</v>
      </c>
      <c r="P12">
        <f>COUNTIF(K12:O12,1)</f>
        <v>5</v>
      </c>
      <c r="Q12" s="127"/>
      <c r="R12" s="127"/>
    </row>
    <row r="13" spans="1:19">
      <c r="A13" s="132">
        <v>2</v>
      </c>
      <c r="B13" s="108" t="s">
        <v>2</v>
      </c>
      <c r="C13" s="102"/>
      <c r="D13" s="102"/>
      <c r="E13" s="64"/>
      <c r="F13" s="141"/>
      <c r="G13" s="102"/>
      <c r="H13" s="134" t="str">
        <f t="shared" ref="H13" si="4">IF(AND(Q13&gt;0,Q13&lt;&gt;25),"Inkorrekte Eingabe",IF(Q13&lt;&gt;0,"Korrekte Eingabe",""))</f>
        <v/>
      </c>
      <c r="K13">
        <f t="shared" ref="K13:N37" si="5">IF(C13&lt;&gt;"",1,0)</f>
        <v>0</v>
      </c>
      <c r="L13">
        <f t="shared" si="0"/>
        <v>0</v>
      </c>
      <c r="M13">
        <f t="shared" si="0"/>
        <v>0</v>
      </c>
      <c r="N13" s="99">
        <f t="shared" si="0"/>
        <v>0</v>
      </c>
      <c r="O13">
        <f t="shared" si="1"/>
        <v>0</v>
      </c>
      <c r="P13">
        <f t="shared" ref="P13:P57" si="6">COUNTIF(K13:O13,1)</f>
        <v>0</v>
      </c>
      <c r="Q13" s="127">
        <f t="shared" ref="Q13" si="7">SUM(P13:P17)</f>
        <v>0</v>
      </c>
      <c r="R13" s="127">
        <f t="shared" ref="R13" si="8">IF(AND(Q13&gt;0,Q13&lt;&gt;25),1,IF(Q13=0,2,0))</f>
        <v>2</v>
      </c>
    </row>
    <row r="14" spans="1:19">
      <c r="A14" s="140"/>
      <c r="B14" s="109">
        <v>2</v>
      </c>
      <c r="C14" s="103"/>
      <c r="D14" s="103"/>
      <c r="E14" s="96"/>
      <c r="F14" s="142"/>
      <c r="G14" s="103"/>
      <c r="H14" s="144"/>
      <c r="K14">
        <f t="shared" si="5"/>
        <v>0</v>
      </c>
      <c r="L14">
        <f t="shared" si="0"/>
        <v>0</v>
      </c>
      <c r="M14">
        <f t="shared" si="0"/>
        <v>0</v>
      </c>
      <c r="N14" s="99">
        <f t="shared" ref="N14" si="9">IF(F13&lt;&gt;"",1,0)</f>
        <v>0</v>
      </c>
      <c r="O14">
        <f t="shared" si="1"/>
        <v>0</v>
      </c>
      <c r="P14">
        <f t="shared" si="6"/>
        <v>0</v>
      </c>
      <c r="Q14" s="127"/>
      <c r="R14" s="127"/>
    </row>
    <row r="15" spans="1:19">
      <c r="A15" s="140"/>
      <c r="B15" s="109">
        <v>3</v>
      </c>
      <c r="C15" s="103"/>
      <c r="D15" s="103"/>
      <c r="E15" s="96"/>
      <c r="F15" s="142"/>
      <c r="G15" s="103"/>
      <c r="H15" s="144"/>
      <c r="K15">
        <f t="shared" si="5"/>
        <v>0</v>
      </c>
      <c r="L15">
        <f t="shared" si="0"/>
        <v>0</v>
      </c>
      <c r="M15">
        <f t="shared" si="0"/>
        <v>0</v>
      </c>
      <c r="N15" s="99">
        <f t="shared" ref="N15" si="10">IF(F13&lt;&gt;"",1,0)</f>
        <v>0</v>
      </c>
      <c r="O15">
        <f t="shared" si="1"/>
        <v>0</v>
      </c>
      <c r="P15">
        <f t="shared" si="6"/>
        <v>0</v>
      </c>
      <c r="Q15" s="127"/>
      <c r="R15" s="127"/>
    </row>
    <row r="16" spans="1:19">
      <c r="A16" s="140"/>
      <c r="B16" s="109" t="s">
        <v>1</v>
      </c>
      <c r="C16" s="103"/>
      <c r="D16" s="103"/>
      <c r="E16" s="96"/>
      <c r="F16" s="142"/>
      <c r="G16" s="103"/>
      <c r="H16" s="144"/>
      <c r="K16">
        <f t="shared" si="5"/>
        <v>0</v>
      </c>
      <c r="L16">
        <f t="shared" si="0"/>
        <v>0</v>
      </c>
      <c r="M16">
        <f t="shared" si="0"/>
        <v>0</v>
      </c>
      <c r="N16" s="99">
        <f t="shared" ref="N16" si="11">IF(F13&lt;&gt;"",1,0)</f>
        <v>0</v>
      </c>
      <c r="O16">
        <f t="shared" si="1"/>
        <v>0</v>
      </c>
      <c r="P16">
        <f t="shared" si="6"/>
        <v>0</v>
      </c>
      <c r="Q16" s="127"/>
      <c r="R16" s="127"/>
    </row>
    <row r="17" spans="1:18" ht="15" thickBot="1">
      <c r="A17" s="133"/>
      <c r="B17" s="110" t="s">
        <v>3</v>
      </c>
      <c r="C17" s="104"/>
      <c r="D17" s="104"/>
      <c r="E17" s="104"/>
      <c r="F17" s="143"/>
      <c r="G17" s="104"/>
      <c r="H17" s="135"/>
      <c r="K17">
        <f t="shared" si="5"/>
        <v>0</v>
      </c>
      <c r="L17">
        <f t="shared" si="0"/>
        <v>0</v>
      </c>
      <c r="M17">
        <f t="shared" si="0"/>
        <v>0</v>
      </c>
      <c r="N17" s="99">
        <f t="shared" ref="N17" si="12">IF(F13&lt;&gt;"",1,0)</f>
        <v>0</v>
      </c>
      <c r="O17">
        <f t="shared" si="1"/>
        <v>0</v>
      </c>
      <c r="P17">
        <f t="shared" si="6"/>
        <v>0</v>
      </c>
      <c r="Q17" s="127"/>
      <c r="R17" s="127"/>
    </row>
    <row r="18" spans="1:18">
      <c r="A18" s="132">
        <v>3</v>
      </c>
      <c r="B18" s="108" t="s">
        <v>2</v>
      </c>
      <c r="C18" s="102"/>
      <c r="D18" s="102"/>
      <c r="E18" s="64"/>
      <c r="F18" s="141"/>
      <c r="G18" s="102"/>
      <c r="H18" s="134" t="str">
        <f t="shared" ref="H18" si="13">IF(AND(Q18&gt;0,Q18&lt;&gt;25),"Inkorrekte Eingabe",IF(Q18&lt;&gt;0,"Korrekte Eingabe",""))</f>
        <v/>
      </c>
      <c r="K18">
        <f t="shared" si="5"/>
        <v>0</v>
      </c>
      <c r="L18">
        <f t="shared" si="0"/>
        <v>0</v>
      </c>
      <c r="M18">
        <f t="shared" si="0"/>
        <v>0</v>
      </c>
      <c r="N18" s="99">
        <f t="shared" si="0"/>
        <v>0</v>
      </c>
      <c r="O18">
        <f t="shared" si="1"/>
        <v>0</v>
      </c>
      <c r="P18">
        <f t="shared" si="6"/>
        <v>0</v>
      </c>
      <c r="Q18" s="127">
        <f t="shared" ref="Q18" si="14">SUM(P18:P22)</f>
        <v>0</v>
      </c>
      <c r="R18" s="127">
        <f t="shared" ref="R18" si="15">IF(AND(Q18&gt;0,Q18&lt;&gt;25),1,IF(Q18=0,2,0))</f>
        <v>2</v>
      </c>
    </row>
    <row r="19" spans="1:18">
      <c r="A19" s="140"/>
      <c r="B19" s="109">
        <v>2</v>
      </c>
      <c r="C19" s="103"/>
      <c r="D19" s="103"/>
      <c r="E19" s="96"/>
      <c r="F19" s="142"/>
      <c r="G19" s="103"/>
      <c r="H19" s="144"/>
      <c r="K19">
        <f t="shared" si="5"/>
        <v>0</v>
      </c>
      <c r="L19">
        <f t="shared" si="0"/>
        <v>0</v>
      </c>
      <c r="M19">
        <f t="shared" si="0"/>
        <v>0</v>
      </c>
      <c r="N19" s="99">
        <f t="shared" ref="N19" si="16">IF(F18&lt;&gt;"",1,0)</f>
        <v>0</v>
      </c>
      <c r="O19">
        <f t="shared" si="1"/>
        <v>0</v>
      </c>
      <c r="P19">
        <f t="shared" si="6"/>
        <v>0</v>
      </c>
      <c r="Q19" s="127"/>
      <c r="R19" s="127"/>
    </row>
    <row r="20" spans="1:18">
      <c r="A20" s="140"/>
      <c r="B20" s="109">
        <v>3</v>
      </c>
      <c r="C20" s="103"/>
      <c r="D20" s="103"/>
      <c r="E20" s="96"/>
      <c r="F20" s="142"/>
      <c r="G20" s="103"/>
      <c r="H20" s="144"/>
      <c r="K20">
        <f t="shared" si="5"/>
        <v>0</v>
      </c>
      <c r="L20">
        <f t="shared" si="0"/>
        <v>0</v>
      </c>
      <c r="M20">
        <f t="shared" si="0"/>
        <v>0</v>
      </c>
      <c r="N20" s="99">
        <f t="shared" ref="N20" si="17">IF(F18&lt;&gt;"",1,0)</f>
        <v>0</v>
      </c>
      <c r="O20">
        <f t="shared" si="1"/>
        <v>0</v>
      </c>
      <c r="P20">
        <f t="shared" si="6"/>
        <v>0</v>
      </c>
      <c r="Q20" s="127"/>
      <c r="R20" s="127"/>
    </row>
    <row r="21" spans="1:18">
      <c r="A21" s="140"/>
      <c r="B21" s="109" t="s">
        <v>1</v>
      </c>
      <c r="C21" s="103"/>
      <c r="D21" s="103"/>
      <c r="E21" s="96"/>
      <c r="F21" s="142"/>
      <c r="G21" s="103"/>
      <c r="H21" s="144"/>
      <c r="K21">
        <f t="shared" si="5"/>
        <v>0</v>
      </c>
      <c r="L21">
        <f t="shared" si="0"/>
        <v>0</v>
      </c>
      <c r="M21">
        <f t="shared" si="0"/>
        <v>0</v>
      </c>
      <c r="N21" s="99">
        <f t="shared" ref="N21" si="18">IF(F18&lt;&gt;"",1,0)</f>
        <v>0</v>
      </c>
      <c r="O21">
        <f t="shared" si="1"/>
        <v>0</v>
      </c>
      <c r="P21">
        <f t="shared" si="6"/>
        <v>0</v>
      </c>
      <c r="Q21" s="127"/>
      <c r="R21" s="127"/>
    </row>
    <row r="22" spans="1:18" ht="15" thickBot="1">
      <c r="A22" s="133"/>
      <c r="B22" s="110" t="s">
        <v>3</v>
      </c>
      <c r="C22" s="104"/>
      <c r="D22" s="104"/>
      <c r="E22" s="104"/>
      <c r="F22" s="143"/>
      <c r="G22" s="104"/>
      <c r="H22" s="135"/>
      <c r="K22">
        <f t="shared" si="5"/>
        <v>0</v>
      </c>
      <c r="L22">
        <f t="shared" si="0"/>
        <v>0</v>
      </c>
      <c r="M22">
        <f t="shared" si="0"/>
        <v>0</v>
      </c>
      <c r="N22" s="99">
        <f t="shared" ref="N22" si="19">IF(F18&lt;&gt;"",1,0)</f>
        <v>0</v>
      </c>
      <c r="O22">
        <f t="shared" si="1"/>
        <v>0</v>
      </c>
      <c r="P22">
        <f t="shared" si="6"/>
        <v>0</v>
      </c>
      <c r="Q22" s="127"/>
      <c r="R22" s="127"/>
    </row>
    <row r="23" spans="1:18">
      <c r="A23" s="132">
        <v>4</v>
      </c>
      <c r="B23" s="108" t="s">
        <v>2</v>
      </c>
      <c r="C23" s="102"/>
      <c r="D23" s="102"/>
      <c r="E23" s="64"/>
      <c r="F23" s="141"/>
      <c r="G23" s="102"/>
      <c r="H23" s="134" t="str">
        <f t="shared" ref="H23" si="20">IF(AND(Q23&gt;0,Q23&lt;&gt;25),"Inkorrekte Eingabe",IF(Q23&lt;&gt;0,"Korrekte Eingabe",""))</f>
        <v/>
      </c>
      <c r="K23">
        <f t="shared" si="5"/>
        <v>0</v>
      </c>
      <c r="L23">
        <f t="shared" si="0"/>
        <v>0</v>
      </c>
      <c r="M23">
        <f t="shared" si="0"/>
        <v>0</v>
      </c>
      <c r="N23" s="99">
        <f t="shared" si="0"/>
        <v>0</v>
      </c>
      <c r="O23">
        <f t="shared" si="1"/>
        <v>0</v>
      </c>
      <c r="P23">
        <f t="shared" si="6"/>
        <v>0</v>
      </c>
      <c r="Q23" s="127">
        <f t="shared" ref="Q23" si="21">SUM(P23:P27)</f>
        <v>0</v>
      </c>
      <c r="R23" s="127">
        <f t="shared" ref="R23" si="22">IF(AND(Q23&gt;0,Q23&lt;&gt;25),1,IF(Q23=0,2,0))</f>
        <v>2</v>
      </c>
    </row>
    <row r="24" spans="1:18">
      <c r="A24" s="140"/>
      <c r="B24" s="109">
        <v>2</v>
      </c>
      <c r="C24" s="103"/>
      <c r="D24" s="103"/>
      <c r="E24" s="96"/>
      <c r="F24" s="142"/>
      <c r="G24" s="103"/>
      <c r="H24" s="144"/>
      <c r="K24">
        <f t="shared" si="5"/>
        <v>0</v>
      </c>
      <c r="L24">
        <f t="shared" si="5"/>
        <v>0</v>
      </c>
      <c r="M24">
        <f t="shared" si="5"/>
        <v>0</v>
      </c>
      <c r="N24" s="99">
        <f t="shared" ref="N24" si="23">IF(F23&lt;&gt;"",1,0)</f>
        <v>0</v>
      </c>
      <c r="O24">
        <f t="shared" si="1"/>
        <v>0</v>
      </c>
      <c r="P24">
        <f t="shared" si="6"/>
        <v>0</v>
      </c>
      <c r="Q24" s="127"/>
      <c r="R24" s="127"/>
    </row>
    <row r="25" spans="1:18">
      <c r="A25" s="140"/>
      <c r="B25" s="109">
        <v>3</v>
      </c>
      <c r="C25" s="103"/>
      <c r="D25" s="103"/>
      <c r="E25" s="96"/>
      <c r="F25" s="142"/>
      <c r="G25" s="103"/>
      <c r="H25" s="144"/>
      <c r="K25">
        <f t="shared" si="5"/>
        <v>0</v>
      </c>
      <c r="L25">
        <f t="shared" si="5"/>
        <v>0</v>
      </c>
      <c r="M25">
        <f t="shared" si="5"/>
        <v>0</v>
      </c>
      <c r="N25" s="99">
        <f t="shared" ref="N25" si="24">IF(F23&lt;&gt;"",1,0)</f>
        <v>0</v>
      </c>
      <c r="O25">
        <f t="shared" si="1"/>
        <v>0</v>
      </c>
      <c r="P25">
        <f t="shared" si="6"/>
        <v>0</v>
      </c>
      <c r="Q25" s="127"/>
      <c r="R25" s="127"/>
    </row>
    <row r="26" spans="1:18">
      <c r="A26" s="140"/>
      <c r="B26" s="109" t="s">
        <v>1</v>
      </c>
      <c r="C26" s="103"/>
      <c r="D26" s="103"/>
      <c r="E26" s="96"/>
      <c r="F26" s="142"/>
      <c r="G26" s="103"/>
      <c r="H26" s="144"/>
      <c r="K26">
        <f t="shared" si="5"/>
        <v>0</v>
      </c>
      <c r="L26">
        <f t="shared" si="5"/>
        <v>0</v>
      </c>
      <c r="M26">
        <f t="shared" si="5"/>
        <v>0</v>
      </c>
      <c r="N26" s="99">
        <f t="shared" ref="N26" si="25">IF(F23&lt;&gt;"",1,0)</f>
        <v>0</v>
      </c>
      <c r="O26">
        <f t="shared" si="1"/>
        <v>0</v>
      </c>
      <c r="P26">
        <f t="shared" si="6"/>
        <v>0</v>
      </c>
      <c r="Q26" s="127"/>
      <c r="R26" s="127"/>
    </row>
    <row r="27" spans="1:18" ht="15" thickBot="1">
      <c r="A27" s="133"/>
      <c r="B27" s="110" t="s">
        <v>3</v>
      </c>
      <c r="C27" s="104"/>
      <c r="D27" s="104"/>
      <c r="E27" s="104"/>
      <c r="F27" s="143"/>
      <c r="G27" s="104"/>
      <c r="H27" s="135"/>
      <c r="K27">
        <f t="shared" si="5"/>
        <v>0</v>
      </c>
      <c r="L27">
        <f t="shared" si="5"/>
        <v>0</v>
      </c>
      <c r="M27">
        <f t="shared" si="5"/>
        <v>0</v>
      </c>
      <c r="N27" s="99">
        <f t="shared" ref="N27" si="26">IF(F23&lt;&gt;"",1,0)</f>
        <v>0</v>
      </c>
      <c r="O27">
        <f t="shared" si="1"/>
        <v>0</v>
      </c>
      <c r="P27">
        <f t="shared" si="6"/>
        <v>0</v>
      </c>
      <c r="Q27" s="127"/>
      <c r="R27" s="127"/>
    </row>
    <row r="28" spans="1:18">
      <c r="A28" s="132">
        <v>5</v>
      </c>
      <c r="B28" s="108" t="s">
        <v>2</v>
      </c>
      <c r="C28" s="102" t="s">
        <v>63</v>
      </c>
      <c r="D28" s="102" t="s">
        <v>63</v>
      </c>
      <c r="E28" s="64" t="s">
        <v>63</v>
      </c>
      <c r="F28" s="141" t="s">
        <v>63</v>
      </c>
      <c r="G28" s="102" t="s">
        <v>63</v>
      </c>
      <c r="H28" s="134" t="str">
        <f t="shared" ref="H28" si="27">IF(AND(Q28&gt;0,Q28&lt;&gt;25),"Inkorrekte Eingabe",IF(Q28&lt;&gt;0,"Korrekte Eingabe",""))</f>
        <v>Korrekte Eingabe</v>
      </c>
      <c r="K28">
        <f t="shared" si="5"/>
        <v>1</v>
      </c>
      <c r="L28">
        <f t="shared" si="5"/>
        <v>1</v>
      </c>
      <c r="M28">
        <f t="shared" si="5"/>
        <v>1</v>
      </c>
      <c r="N28" s="99">
        <f t="shared" si="5"/>
        <v>1</v>
      </c>
      <c r="O28">
        <f t="shared" si="1"/>
        <v>1</v>
      </c>
      <c r="P28">
        <f t="shared" si="6"/>
        <v>5</v>
      </c>
      <c r="Q28" s="127">
        <f t="shared" ref="Q28" si="28">SUM(P28:P32)</f>
        <v>25</v>
      </c>
      <c r="R28" s="127">
        <f t="shared" ref="R28" si="29">IF(AND(Q28&gt;0,Q28&lt;&gt;25),1,IF(Q28=0,2,0))</f>
        <v>0</v>
      </c>
    </row>
    <row r="29" spans="1:18">
      <c r="A29" s="140"/>
      <c r="B29" s="109">
        <v>2</v>
      </c>
      <c r="C29" s="103" t="s">
        <v>63</v>
      </c>
      <c r="D29" s="103" t="s">
        <v>63</v>
      </c>
      <c r="E29" s="96" t="s">
        <v>63</v>
      </c>
      <c r="F29" s="142"/>
      <c r="G29" s="103" t="s">
        <v>63</v>
      </c>
      <c r="H29" s="144"/>
      <c r="K29">
        <f t="shared" si="5"/>
        <v>1</v>
      </c>
      <c r="L29">
        <f t="shared" si="5"/>
        <v>1</v>
      </c>
      <c r="M29">
        <f t="shared" si="5"/>
        <v>1</v>
      </c>
      <c r="N29" s="99">
        <f t="shared" ref="N29" si="30">IF(F28&lt;&gt;"",1,0)</f>
        <v>1</v>
      </c>
      <c r="O29">
        <f t="shared" si="1"/>
        <v>1</v>
      </c>
      <c r="P29">
        <f t="shared" si="6"/>
        <v>5</v>
      </c>
      <c r="Q29" s="127"/>
      <c r="R29" s="127"/>
    </row>
    <row r="30" spans="1:18">
      <c r="A30" s="140"/>
      <c r="B30" s="109">
        <v>3</v>
      </c>
      <c r="C30" s="103" t="s">
        <v>115</v>
      </c>
      <c r="D30" s="103" t="s">
        <v>115</v>
      </c>
      <c r="E30" s="96" t="s">
        <v>115</v>
      </c>
      <c r="F30" s="142"/>
      <c r="G30" s="103" t="s">
        <v>115</v>
      </c>
      <c r="H30" s="144"/>
      <c r="K30">
        <f t="shared" si="5"/>
        <v>1</v>
      </c>
      <c r="L30">
        <f t="shared" si="5"/>
        <v>1</v>
      </c>
      <c r="M30">
        <f t="shared" si="5"/>
        <v>1</v>
      </c>
      <c r="N30" s="99">
        <f t="shared" ref="N30" si="31">IF(F28&lt;&gt;"",1,0)</f>
        <v>1</v>
      </c>
      <c r="O30">
        <f t="shared" si="1"/>
        <v>1</v>
      </c>
      <c r="P30">
        <f t="shared" si="6"/>
        <v>5</v>
      </c>
      <c r="Q30" s="127"/>
      <c r="R30" s="127"/>
    </row>
    <row r="31" spans="1:18">
      <c r="A31" s="140"/>
      <c r="B31" s="109" t="s">
        <v>1</v>
      </c>
      <c r="C31" s="103" t="s">
        <v>63</v>
      </c>
      <c r="D31" s="103" t="s">
        <v>63</v>
      </c>
      <c r="E31" s="96" t="s">
        <v>63</v>
      </c>
      <c r="F31" s="142"/>
      <c r="G31" s="103" t="s">
        <v>63</v>
      </c>
      <c r="H31" s="144"/>
      <c r="K31">
        <f t="shared" si="5"/>
        <v>1</v>
      </c>
      <c r="L31">
        <f t="shared" si="5"/>
        <v>1</v>
      </c>
      <c r="M31">
        <f t="shared" si="5"/>
        <v>1</v>
      </c>
      <c r="N31" s="99">
        <f t="shared" ref="N31" si="32">IF(F28&lt;&gt;"",1,0)</f>
        <v>1</v>
      </c>
      <c r="O31">
        <f t="shared" si="1"/>
        <v>1</v>
      </c>
      <c r="P31">
        <f t="shared" si="6"/>
        <v>5</v>
      </c>
      <c r="Q31" s="127"/>
      <c r="R31" s="127"/>
    </row>
    <row r="32" spans="1:18" ht="15" thickBot="1">
      <c r="A32" s="133"/>
      <c r="B32" s="110" t="s">
        <v>3</v>
      </c>
      <c r="C32" s="104" t="s">
        <v>63</v>
      </c>
      <c r="D32" s="104" t="s">
        <v>63</v>
      </c>
      <c r="E32" s="104" t="s">
        <v>63</v>
      </c>
      <c r="F32" s="143"/>
      <c r="G32" s="104" t="s">
        <v>63</v>
      </c>
      <c r="H32" s="135"/>
      <c r="K32">
        <f t="shared" si="5"/>
        <v>1</v>
      </c>
      <c r="L32">
        <f t="shared" si="5"/>
        <v>1</v>
      </c>
      <c r="M32">
        <f t="shared" si="5"/>
        <v>1</v>
      </c>
      <c r="N32" s="99">
        <f t="shared" ref="N32" si="33">IF(F28&lt;&gt;"",1,0)</f>
        <v>1</v>
      </c>
      <c r="O32">
        <f t="shared" si="1"/>
        <v>1</v>
      </c>
      <c r="P32">
        <f t="shared" si="6"/>
        <v>5</v>
      </c>
      <c r="Q32" s="127"/>
      <c r="R32" s="127"/>
    </row>
    <row r="33" spans="1:18">
      <c r="A33" s="132">
        <v>6</v>
      </c>
      <c r="B33" s="108" t="s">
        <v>2</v>
      </c>
      <c r="C33" s="102" t="s">
        <v>63</v>
      </c>
      <c r="D33" s="102" t="s">
        <v>63</v>
      </c>
      <c r="E33" s="64" t="s">
        <v>63</v>
      </c>
      <c r="F33" s="141" t="s">
        <v>63</v>
      </c>
      <c r="G33" s="102" t="s">
        <v>63</v>
      </c>
      <c r="H33" s="134" t="str">
        <f t="shared" ref="H33" si="34">IF(AND(Q33&gt;0,Q33&lt;&gt;25),"Inkorrekte Eingabe",IF(Q33&lt;&gt;0,"Korrekte Eingabe",""))</f>
        <v>Korrekte Eingabe</v>
      </c>
      <c r="K33">
        <f t="shared" si="5"/>
        <v>1</v>
      </c>
      <c r="L33">
        <f t="shared" si="5"/>
        <v>1</v>
      </c>
      <c r="M33">
        <f t="shared" si="5"/>
        <v>1</v>
      </c>
      <c r="N33" s="99">
        <f t="shared" si="5"/>
        <v>1</v>
      </c>
      <c r="O33">
        <f t="shared" si="1"/>
        <v>1</v>
      </c>
      <c r="P33">
        <f t="shared" si="6"/>
        <v>5</v>
      </c>
      <c r="Q33" s="127">
        <f t="shared" ref="Q33" si="35">SUM(P33:P37)</f>
        <v>25</v>
      </c>
      <c r="R33" s="127">
        <f t="shared" ref="R33" si="36">IF(AND(Q33&gt;0,Q33&lt;&gt;25),1,IF(Q33=0,2,0))</f>
        <v>0</v>
      </c>
    </row>
    <row r="34" spans="1:18">
      <c r="A34" s="140"/>
      <c r="B34" s="109">
        <v>2</v>
      </c>
      <c r="C34" s="103" t="s">
        <v>63</v>
      </c>
      <c r="D34" s="103" t="s">
        <v>63</v>
      </c>
      <c r="E34" s="96" t="s">
        <v>63</v>
      </c>
      <c r="F34" s="142"/>
      <c r="G34" s="103" t="s">
        <v>63</v>
      </c>
      <c r="H34" s="144"/>
      <c r="K34">
        <f t="shared" si="5"/>
        <v>1</v>
      </c>
      <c r="L34">
        <f t="shared" si="5"/>
        <v>1</v>
      </c>
      <c r="M34">
        <f t="shared" si="5"/>
        <v>1</v>
      </c>
      <c r="N34" s="99">
        <f t="shared" ref="N34" si="37">IF(F33&lt;&gt;"",1,0)</f>
        <v>1</v>
      </c>
      <c r="O34">
        <f t="shared" si="1"/>
        <v>1</v>
      </c>
      <c r="P34">
        <f t="shared" si="6"/>
        <v>5</v>
      </c>
      <c r="Q34" s="127"/>
      <c r="R34" s="127"/>
    </row>
    <row r="35" spans="1:18">
      <c r="A35" s="140"/>
      <c r="B35" s="109">
        <v>3</v>
      </c>
      <c r="C35" s="103" t="s">
        <v>115</v>
      </c>
      <c r="D35" s="103" t="s">
        <v>115</v>
      </c>
      <c r="E35" s="96" t="s">
        <v>115</v>
      </c>
      <c r="F35" s="142"/>
      <c r="G35" s="103" t="s">
        <v>115</v>
      </c>
      <c r="H35" s="144"/>
      <c r="K35">
        <f t="shared" si="5"/>
        <v>1</v>
      </c>
      <c r="L35">
        <f t="shared" si="5"/>
        <v>1</v>
      </c>
      <c r="M35">
        <f t="shared" si="5"/>
        <v>1</v>
      </c>
      <c r="N35" s="99">
        <f t="shared" ref="N35" si="38">IF(F33&lt;&gt;"",1,0)</f>
        <v>1</v>
      </c>
      <c r="O35">
        <f t="shared" si="1"/>
        <v>1</v>
      </c>
      <c r="P35">
        <f t="shared" si="6"/>
        <v>5</v>
      </c>
      <c r="Q35" s="127"/>
      <c r="R35" s="127"/>
    </row>
    <row r="36" spans="1:18">
      <c r="A36" s="140"/>
      <c r="B36" s="109" t="s">
        <v>1</v>
      </c>
      <c r="C36" s="103" t="s">
        <v>63</v>
      </c>
      <c r="D36" s="103" t="s">
        <v>63</v>
      </c>
      <c r="E36" s="96" t="s">
        <v>63</v>
      </c>
      <c r="F36" s="142"/>
      <c r="G36" s="103" t="s">
        <v>63</v>
      </c>
      <c r="H36" s="144"/>
      <c r="K36">
        <f t="shared" si="5"/>
        <v>1</v>
      </c>
      <c r="L36">
        <f t="shared" si="5"/>
        <v>1</v>
      </c>
      <c r="M36">
        <f t="shared" si="5"/>
        <v>1</v>
      </c>
      <c r="N36" s="99">
        <f t="shared" ref="N36" si="39">IF(F33&lt;&gt;"",1,0)</f>
        <v>1</v>
      </c>
      <c r="O36">
        <f t="shared" si="1"/>
        <v>1</v>
      </c>
      <c r="P36">
        <f t="shared" si="6"/>
        <v>5</v>
      </c>
      <c r="Q36" s="127"/>
      <c r="R36" s="127"/>
    </row>
    <row r="37" spans="1:18" ht="15" thickBot="1">
      <c r="A37" s="133"/>
      <c r="B37" s="110" t="s">
        <v>3</v>
      </c>
      <c r="C37" s="104" t="s">
        <v>63</v>
      </c>
      <c r="D37" s="104" t="s">
        <v>63</v>
      </c>
      <c r="E37" s="104" t="s">
        <v>63</v>
      </c>
      <c r="F37" s="143"/>
      <c r="G37" s="104" t="s">
        <v>63</v>
      </c>
      <c r="H37" s="135"/>
      <c r="K37">
        <f t="shared" si="5"/>
        <v>1</v>
      </c>
      <c r="L37">
        <f t="shared" si="5"/>
        <v>1</v>
      </c>
      <c r="M37">
        <f t="shared" si="5"/>
        <v>1</v>
      </c>
      <c r="N37" s="99">
        <f t="shared" ref="N37" si="40">IF(F33&lt;&gt;"",1,0)</f>
        <v>1</v>
      </c>
      <c r="O37">
        <f t="shared" si="1"/>
        <v>1</v>
      </c>
      <c r="P37">
        <f t="shared" si="6"/>
        <v>5</v>
      </c>
      <c r="Q37" s="127"/>
      <c r="R37" s="127"/>
    </row>
    <row r="38" spans="1:18">
      <c r="A38" s="132">
        <v>7</v>
      </c>
      <c r="B38" s="108" t="s">
        <v>2</v>
      </c>
      <c r="C38" s="102" t="s">
        <v>63</v>
      </c>
      <c r="D38" s="102" t="s">
        <v>63</v>
      </c>
      <c r="E38" s="64" t="s">
        <v>63</v>
      </c>
      <c r="F38" s="141" t="s">
        <v>63</v>
      </c>
      <c r="G38" s="102" t="s">
        <v>63</v>
      </c>
      <c r="H38" s="134" t="str">
        <f t="shared" ref="H38" si="41">IF(AND(Q38&gt;0,Q38&lt;&gt;25),"Inkorrekte Eingabe",IF(Q38&lt;&gt;0,"Korrekte Eingabe",""))</f>
        <v>Korrekte Eingabe</v>
      </c>
      <c r="K38">
        <f t="shared" ref="K38:N57" si="42">IF(C38&lt;&gt;"",1,0)</f>
        <v>1</v>
      </c>
      <c r="L38">
        <f t="shared" si="42"/>
        <v>1</v>
      </c>
      <c r="M38">
        <f t="shared" si="42"/>
        <v>1</v>
      </c>
      <c r="N38" s="99">
        <f t="shared" si="42"/>
        <v>1</v>
      </c>
      <c r="O38">
        <f t="shared" si="1"/>
        <v>1</v>
      </c>
      <c r="P38">
        <f t="shared" si="6"/>
        <v>5</v>
      </c>
      <c r="Q38" s="127">
        <f t="shared" ref="Q38:Q53" si="43">SUM(P38:P42)</f>
        <v>25</v>
      </c>
      <c r="R38" s="127">
        <f t="shared" ref="R38:R53" si="44">IF(AND(Q38&gt;0,Q38&lt;&gt;25),1,IF(Q38=0,2,0))</f>
        <v>0</v>
      </c>
    </row>
    <row r="39" spans="1:18">
      <c r="A39" s="140"/>
      <c r="B39" s="109">
        <v>2</v>
      </c>
      <c r="C39" s="103" t="s">
        <v>63</v>
      </c>
      <c r="D39" s="103" t="s">
        <v>63</v>
      </c>
      <c r="E39" s="96" t="s">
        <v>63</v>
      </c>
      <c r="F39" s="142"/>
      <c r="G39" s="103" t="s">
        <v>63</v>
      </c>
      <c r="H39" s="144"/>
      <c r="K39">
        <f t="shared" si="42"/>
        <v>1</v>
      </c>
      <c r="L39">
        <f t="shared" si="42"/>
        <v>1</v>
      </c>
      <c r="M39">
        <f t="shared" si="42"/>
        <v>1</v>
      </c>
      <c r="N39" s="99">
        <f t="shared" ref="N39" si="45">IF(F38&lt;&gt;"",1,0)</f>
        <v>1</v>
      </c>
      <c r="O39">
        <f t="shared" si="1"/>
        <v>1</v>
      </c>
      <c r="P39">
        <f t="shared" si="6"/>
        <v>5</v>
      </c>
      <c r="Q39" s="127"/>
      <c r="R39" s="127"/>
    </row>
    <row r="40" spans="1:18">
      <c r="A40" s="140"/>
      <c r="B40" s="109">
        <v>3</v>
      </c>
      <c r="C40" s="103" t="s">
        <v>115</v>
      </c>
      <c r="D40" s="103" t="s">
        <v>115</v>
      </c>
      <c r="E40" s="96" t="s">
        <v>115</v>
      </c>
      <c r="F40" s="142"/>
      <c r="G40" s="103" t="s">
        <v>115</v>
      </c>
      <c r="H40" s="144"/>
      <c r="K40">
        <f t="shared" si="42"/>
        <v>1</v>
      </c>
      <c r="L40">
        <f t="shared" si="42"/>
        <v>1</v>
      </c>
      <c r="M40">
        <f t="shared" si="42"/>
        <v>1</v>
      </c>
      <c r="N40" s="99">
        <f t="shared" ref="N40" si="46">IF(F38&lt;&gt;"",1,0)</f>
        <v>1</v>
      </c>
      <c r="O40">
        <f t="shared" si="1"/>
        <v>1</v>
      </c>
      <c r="P40">
        <f t="shared" si="6"/>
        <v>5</v>
      </c>
      <c r="Q40" s="127"/>
      <c r="R40" s="127"/>
    </row>
    <row r="41" spans="1:18">
      <c r="A41" s="140"/>
      <c r="B41" s="109" t="s">
        <v>1</v>
      </c>
      <c r="C41" s="103" t="s">
        <v>63</v>
      </c>
      <c r="D41" s="103" t="s">
        <v>63</v>
      </c>
      <c r="E41" s="96" t="s">
        <v>63</v>
      </c>
      <c r="F41" s="142"/>
      <c r="G41" s="103" t="s">
        <v>63</v>
      </c>
      <c r="H41" s="144"/>
      <c r="K41">
        <f t="shared" si="42"/>
        <v>1</v>
      </c>
      <c r="L41">
        <f t="shared" si="42"/>
        <v>1</v>
      </c>
      <c r="M41">
        <f t="shared" si="42"/>
        <v>1</v>
      </c>
      <c r="N41" s="99">
        <f t="shared" ref="N41" si="47">IF(F38&lt;&gt;"",1,0)</f>
        <v>1</v>
      </c>
      <c r="O41">
        <f t="shared" si="1"/>
        <v>1</v>
      </c>
      <c r="P41">
        <f t="shared" si="6"/>
        <v>5</v>
      </c>
      <c r="Q41" s="127"/>
      <c r="R41" s="127"/>
    </row>
    <row r="42" spans="1:18" ht="15" thickBot="1">
      <c r="A42" s="133"/>
      <c r="B42" s="110" t="s">
        <v>3</v>
      </c>
      <c r="C42" s="104" t="s">
        <v>63</v>
      </c>
      <c r="D42" s="104" t="s">
        <v>63</v>
      </c>
      <c r="E42" s="104" t="s">
        <v>63</v>
      </c>
      <c r="F42" s="143"/>
      <c r="G42" s="104" t="s">
        <v>63</v>
      </c>
      <c r="H42" s="135"/>
      <c r="K42">
        <f t="shared" si="42"/>
        <v>1</v>
      </c>
      <c r="L42">
        <f t="shared" si="42"/>
        <v>1</v>
      </c>
      <c r="M42">
        <f t="shared" si="42"/>
        <v>1</v>
      </c>
      <c r="N42" s="99">
        <f t="shared" ref="N42" si="48">IF(F38&lt;&gt;"",1,0)</f>
        <v>1</v>
      </c>
      <c r="O42">
        <f t="shared" si="1"/>
        <v>1</v>
      </c>
      <c r="P42">
        <f t="shared" si="6"/>
        <v>5</v>
      </c>
      <c r="Q42" s="127"/>
      <c r="R42" s="127"/>
    </row>
    <row r="43" spans="1:18">
      <c r="A43" s="132">
        <v>8</v>
      </c>
      <c r="B43" s="108" t="s">
        <v>2</v>
      </c>
      <c r="C43" s="102" t="s">
        <v>63</v>
      </c>
      <c r="D43" s="102" t="s">
        <v>63</v>
      </c>
      <c r="E43" s="64" t="s">
        <v>63</v>
      </c>
      <c r="F43" s="141" t="s">
        <v>63</v>
      </c>
      <c r="G43" s="102" t="s">
        <v>63</v>
      </c>
      <c r="H43" s="134" t="str">
        <f t="shared" ref="H43" si="49">IF(AND(Q43&gt;0,Q43&lt;&gt;25),"Inkorrekte Eingabe",IF(Q43&lt;&gt;0,"Korrekte Eingabe",""))</f>
        <v>Korrekte Eingabe</v>
      </c>
      <c r="K43">
        <f t="shared" si="42"/>
        <v>1</v>
      </c>
      <c r="L43">
        <f t="shared" si="42"/>
        <v>1</v>
      </c>
      <c r="M43">
        <f t="shared" si="42"/>
        <v>1</v>
      </c>
      <c r="N43" s="99">
        <f t="shared" si="42"/>
        <v>1</v>
      </c>
      <c r="O43">
        <f t="shared" si="1"/>
        <v>1</v>
      </c>
      <c r="P43">
        <f t="shared" si="6"/>
        <v>5</v>
      </c>
      <c r="Q43" s="127">
        <f t="shared" si="43"/>
        <v>25</v>
      </c>
      <c r="R43" s="127">
        <f t="shared" si="44"/>
        <v>0</v>
      </c>
    </row>
    <row r="44" spans="1:18">
      <c r="A44" s="140"/>
      <c r="B44" s="109">
        <v>2</v>
      </c>
      <c r="C44" s="103" t="s">
        <v>63</v>
      </c>
      <c r="D44" s="103" t="s">
        <v>63</v>
      </c>
      <c r="E44" s="96" t="s">
        <v>63</v>
      </c>
      <c r="F44" s="142"/>
      <c r="G44" s="103" t="s">
        <v>63</v>
      </c>
      <c r="H44" s="144"/>
      <c r="K44">
        <f t="shared" si="42"/>
        <v>1</v>
      </c>
      <c r="L44">
        <f t="shared" si="42"/>
        <v>1</v>
      </c>
      <c r="M44">
        <f t="shared" si="42"/>
        <v>1</v>
      </c>
      <c r="N44" s="99">
        <f t="shared" ref="N44" si="50">IF(F43&lt;&gt;"",1,0)</f>
        <v>1</v>
      </c>
      <c r="O44">
        <f t="shared" si="1"/>
        <v>1</v>
      </c>
      <c r="P44">
        <f t="shared" si="6"/>
        <v>5</v>
      </c>
      <c r="Q44" s="127"/>
      <c r="R44" s="127"/>
    </row>
    <row r="45" spans="1:18">
      <c r="A45" s="140"/>
      <c r="B45" s="109">
        <v>3</v>
      </c>
      <c r="C45" s="103" t="s">
        <v>115</v>
      </c>
      <c r="D45" s="103" t="s">
        <v>115</v>
      </c>
      <c r="E45" s="96" t="s">
        <v>115</v>
      </c>
      <c r="F45" s="142"/>
      <c r="G45" s="103" t="s">
        <v>115</v>
      </c>
      <c r="H45" s="144"/>
      <c r="K45">
        <f t="shared" si="42"/>
        <v>1</v>
      </c>
      <c r="L45">
        <f t="shared" si="42"/>
        <v>1</v>
      </c>
      <c r="M45">
        <f t="shared" si="42"/>
        <v>1</v>
      </c>
      <c r="N45" s="99">
        <f t="shared" ref="N45" si="51">IF(F43&lt;&gt;"",1,0)</f>
        <v>1</v>
      </c>
      <c r="O45">
        <f t="shared" si="1"/>
        <v>1</v>
      </c>
      <c r="P45">
        <f t="shared" si="6"/>
        <v>5</v>
      </c>
      <c r="Q45" s="127"/>
      <c r="R45" s="127"/>
    </row>
    <row r="46" spans="1:18">
      <c r="A46" s="140"/>
      <c r="B46" s="109" t="s">
        <v>1</v>
      </c>
      <c r="C46" s="103" t="s">
        <v>63</v>
      </c>
      <c r="D46" s="103" t="s">
        <v>63</v>
      </c>
      <c r="E46" s="96" t="s">
        <v>63</v>
      </c>
      <c r="F46" s="142"/>
      <c r="G46" s="103" t="s">
        <v>63</v>
      </c>
      <c r="H46" s="144"/>
      <c r="K46">
        <f t="shared" si="42"/>
        <v>1</v>
      </c>
      <c r="L46">
        <f t="shared" si="42"/>
        <v>1</v>
      </c>
      <c r="M46">
        <f t="shared" si="42"/>
        <v>1</v>
      </c>
      <c r="N46" s="99">
        <f t="shared" ref="N46" si="52">IF(F43&lt;&gt;"",1,0)</f>
        <v>1</v>
      </c>
      <c r="O46">
        <f t="shared" si="1"/>
        <v>1</v>
      </c>
      <c r="P46">
        <f t="shared" si="6"/>
        <v>5</v>
      </c>
      <c r="Q46" s="127"/>
      <c r="R46" s="127"/>
    </row>
    <row r="47" spans="1:18" ht="15" thickBot="1">
      <c r="A47" s="133"/>
      <c r="B47" s="110" t="s">
        <v>3</v>
      </c>
      <c r="C47" s="104" t="s">
        <v>63</v>
      </c>
      <c r="D47" s="104" t="s">
        <v>63</v>
      </c>
      <c r="E47" s="104" t="s">
        <v>63</v>
      </c>
      <c r="F47" s="143"/>
      <c r="G47" s="104" t="s">
        <v>63</v>
      </c>
      <c r="H47" s="135"/>
      <c r="K47">
        <f t="shared" si="42"/>
        <v>1</v>
      </c>
      <c r="L47">
        <f t="shared" si="42"/>
        <v>1</v>
      </c>
      <c r="M47">
        <f t="shared" si="42"/>
        <v>1</v>
      </c>
      <c r="N47" s="99">
        <f t="shared" ref="N47" si="53">IF(F43&lt;&gt;"",1,0)</f>
        <v>1</v>
      </c>
      <c r="O47">
        <f t="shared" si="1"/>
        <v>1</v>
      </c>
      <c r="P47">
        <f t="shared" si="6"/>
        <v>5</v>
      </c>
      <c r="Q47" s="127"/>
      <c r="R47" s="127"/>
    </row>
    <row r="48" spans="1:18">
      <c r="A48" s="132">
        <v>9</v>
      </c>
      <c r="B48" s="108" t="s">
        <v>2</v>
      </c>
      <c r="C48" s="102" t="s">
        <v>63</v>
      </c>
      <c r="D48" s="102" t="s">
        <v>63</v>
      </c>
      <c r="E48" s="64" t="s">
        <v>63</v>
      </c>
      <c r="F48" s="141" t="s">
        <v>63</v>
      </c>
      <c r="G48" s="102" t="s">
        <v>63</v>
      </c>
      <c r="H48" s="134" t="str">
        <f t="shared" ref="H48" si="54">IF(AND(Q48&gt;0,Q48&lt;&gt;25),"Inkorrekte Eingabe",IF(Q48&lt;&gt;0,"Korrekte Eingabe",""))</f>
        <v>Korrekte Eingabe</v>
      </c>
      <c r="K48">
        <f t="shared" si="42"/>
        <v>1</v>
      </c>
      <c r="L48">
        <f t="shared" si="42"/>
        <v>1</v>
      </c>
      <c r="M48">
        <f t="shared" si="42"/>
        <v>1</v>
      </c>
      <c r="N48" s="99">
        <f t="shared" si="42"/>
        <v>1</v>
      </c>
      <c r="O48">
        <f t="shared" si="1"/>
        <v>1</v>
      </c>
      <c r="P48">
        <f t="shared" si="6"/>
        <v>5</v>
      </c>
      <c r="Q48" s="127">
        <f t="shared" si="43"/>
        <v>25</v>
      </c>
      <c r="R48" s="127">
        <f t="shared" si="44"/>
        <v>0</v>
      </c>
    </row>
    <row r="49" spans="1:18">
      <c r="A49" s="140"/>
      <c r="B49" s="109">
        <v>2</v>
      </c>
      <c r="C49" s="103" t="s">
        <v>63</v>
      </c>
      <c r="D49" s="103" t="s">
        <v>63</v>
      </c>
      <c r="E49" s="96" t="s">
        <v>63</v>
      </c>
      <c r="F49" s="142"/>
      <c r="G49" s="103" t="s">
        <v>63</v>
      </c>
      <c r="H49" s="144"/>
      <c r="K49">
        <f t="shared" si="42"/>
        <v>1</v>
      </c>
      <c r="L49">
        <f t="shared" si="42"/>
        <v>1</v>
      </c>
      <c r="M49">
        <f t="shared" si="42"/>
        <v>1</v>
      </c>
      <c r="N49" s="99">
        <f t="shared" ref="N49" si="55">IF(F48&lt;&gt;"",1,0)</f>
        <v>1</v>
      </c>
      <c r="O49">
        <f t="shared" si="1"/>
        <v>1</v>
      </c>
      <c r="P49">
        <f t="shared" si="6"/>
        <v>5</v>
      </c>
      <c r="Q49" s="127"/>
      <c r="R49" s="127"/>
    </row>
    <row r="50" spans="1:18">
      <c r="A50" s="140"/>
      <c r="B50" s="109">
        <v>3</v>
      </c>
      <c r="C50" s="103" t="s">
        <v>115</v>
      </c>
      <c r="D50" s="103" t="s">
        <v>115</v>
      </c>
      <c r="E50" s="96" t="s">
        <v>115</v>
      </c>
      <c r="F50" s="142"/>
      <c r="G50" s="103" t="s">
        <v>115</v>
      </c>
      <c r="H50" s="144"/>
      <c r="K50">
        <f t="shared" si="42"/>
        <v>1</v>
      </c>
      <c r="L50">
        <f t="shared" si="42"/>
        <v>1</v>
      </c>
      <c r="M50">
        <f t="shared" si="42"/>
        <v>1</v>
      </c>
      <c r="N50" s="99">
        <f t="shared" ref="N50" si="56">IF(F48&lt;&gt;"",1,0)</f>
        <v>1</v>
      </c>
      <c r="O50">
        <f t="shared" si="1"/>
        <v>1</v>
      </c>
      <c r="P50">
        <f t="shared" si="6"/>
        <v>5</v>
      </c>
      <c r="Q50" s="127"/>
      <c r="R50" s="127"/>
    </row>
    <row r="51" spans="1:18">
      <c r="A51" s="140"/>
      <c r="B51" s="109" t="s">
        <v>1</v>
      </c>
      <c r="C51" s="103" t="s">
        <v>63</v>
      </c>
      <c r="D51" s="103" t="s">
        <v>63</v>
      </c>
      <c r="E51" s="96" t="s">
        <v>63</v>
      </c>
      <c r="F51" s="142"/>
      <c r="G51" s="103" t="s">
        <v>63</v>
      </c>
      <c r="H51" s="144"/>
      <c r="K51">
        <f t="shared" si="42"/>
        <v>1</v>
      </c>
      <c r="L51">
        <f t="shared" si="42"/>
        <v>1</v>
      </c>
      <c r="M51">
        <f t="shared" si="42"/>
        <v>1</v>
      </c>
      <c r="N51" s="99">
        <f t="shared" ref="N51" si="57">IF(F48&lt;&gt;"",1,0)</f>
        <v>1</v>
      </c>
      <c r="O51">
        <f t="shared" si="1"/>
        <v>1</v>
      </c>
      <c r="P51">
        <f t="shared" si="6"/>
        <v>5</v>
      </c>
      <c r="Q51" s="127"/>
      <c r="R51" s="127"/>
    </row>
    <row r="52" spans="1:18" ht="15" thickBot="1">
      <c r="A52" s="133"/>
      <c r="B52" s="110" t="s">
        <v>3</v>
      </c>
      <c r="C52" s="104" t="s">
        <v>63</v>
      </c>
      <c r="D52" s="104" t="s">
        <v>63</v>
      </c>
      <c r="E52" s="104" t="s">
        <v>63</v>
      </c>
      <c r="F52" s="143"/>
      <c r="G52" s="104" t="s">
        <v>63</v>
      </c>
      <c r="H52" s="135"/>
      <c r="K52">
        <f t="shared" si="42"/>
        <v>1</v>
      </c>
      <c r="L52">
        <f t="shared" si="42"/>
        <v>1</v>
      </c>
      <c r="M52">
        <f t="shared" si="42"/>
        <v>1</v>
      </c>
      <c r="N52" s="99">
        <f t="shared" ref="N52" si="58">IF(F48&lt;&gt;"",1,0)</f>
        <v>1</v>
      </c>
      <c r="O52">
        <f t="shared" si="1"/>
        <v>1</v>
      </c>
      <c r="P52">
        <f t="shared" si="6"/>
        <v>5</v>
      </c>
      <c r="Q52" s="127"/>
      <c r="R52" s="127"/>
    </row>
    <row r="53" spans="1:18">
      <c r="A53" s="132">
        <v>10</v>
      </c>
      <c r="B53" s="108" t="s">
        <v>2</v>
      </c>
      <c r="C53" s="102" t="s">
        <v>63</v>
      </c>
      <c r="D53" s="102" t="s">
        <v>63</v>
      </c>
      <c r="E53" s="64" t="s">
        <v>63</v>
      </c>
      <c r="F53" s="141" t="s">
        <v>63</v>
      </c>
      <c r="G53" s="102" t="s">
        <v>63</v>
      </c>
      <c r="H53" s="134" t="str">
        <f t="shared" ref="H53" si="59">IF(AND(Q53&gt;0,Q53&lt;&gt;25),"Inkorrekte Eingabe",IF(Q53&lt;&gt;0,"Korrekte Eingabe",""))</f>
        <v>Korrekte Eingabe</v>
      </c>
      <c r="K53">
        <f t="shared" si="42"/>
        <v>1</v>
      </c>
      <c r="L53">
        <f t="shared" si="42"/>
        <v>1</v>
      </c>
      <c r="M53">
        <f t="shared" si="42"/>
        <v>1</v>
      </c>
      <c r="N53" s="99">
        <f t="shared" si="42"/>
        <v>1</v>
      </c>
      <c r="O53">
        <f t="shared" si="1"/>
        <v>1</v>
      </c>
      <c r="P53">
        <f t="shared" si="6"/>
        <v>5</v>
      </c>
      <c r="Q53" s="127">
        <f t="shared" si="43"/>
        <v>25</v>
      </c>
      <c r="R53" s="127">
        <f t="shared" si="44"/>
        <v>0</v>
      </c>
    </row>
    <row r="54" spans="1:18">
      <c r="A54" s="140"/>
      <c r="B54" s="109">
        <v>2</v>
      </c>
      <c r="C54" s="103" t="s">
        <v>63</v>
      </c>
      <c r="D54" s="103" t="s">
        <v>63</v>
      </c>
      <c r="E54" s="96" t="s">
        <v>63</v>
      </c>
      <c r="F54" s="142"/>
      <c r="G54" s="103" t="s">
        <v>63</v>
      </c>
      <c r="H54" s="144"/>
      <c r="K54">
        <f t="shared" si="42"/>
        <v>1</v>
      </c>
      <c r="L54">
        <f t="shared" si="42"/>
        <v>1</v>
      </c>
      <c r="M54">
        <f t="shared" si="42"/>
        <v>1</v>
      </c>
      <c r="N54" s="99">
        <f t="shared" ref="N54" si="60">IF(F53&lt;&gt;"",1,0)</f>
        <v>1</v>
      </c>
      <c r="O54">
        <f t="shared" si="1"/>
        <v>1</v>
      </c>
      <c r="P54">
        <f t="shared" si="6"/>
        <v>5</v>
      </c>
      <c r="Q54" s="127"/>
      <c r="R54" s="127"/>
    </row>
    <row r="55" spans="1:18">
      <c r="A55" s="140"/>
      <c r="B55" s="109">
        <v>3</v>
      </c>
      <c r="C55" s="103" t="s">
        <v>115</v>
      </c>
      <c r="D55" s="103" t="s">
        <v>115</v>
      </c>
      <c r="E55" s="96" t="s">
        <v>115</v>
      </c>
      <c r="F55" s="142"/>
      <c r="G55" s="103" t="s">
        <v>115</v>
      </c>
      <c r="H55" s="144"/>
      <c r="K55">
        <f t="shared" si="42"/>
        <v>1</v>
      </c>
      <c r="L55">
        <f t="shared" si="42"/>
        <v>1</v>
      </c>
      <c r="M55">
        <f t="shared" si="42"/>
        <v>1</v>
      </c>
      <c r="N55" s="99">
        <f t="shared" ref="N55" si="61">IF(F53&lt;&gt;"",1,0)</f>
        <v>1</v>
      </c>
      <c r="O55">
        <f t="shared" si="1"/>
        <v>1</v>
      </c>
      <c r="P55">
        <f t="shared" si="6"/>
        <v>5</v>
      </c>
      <c r="Q55" s="127"/>
      <c r="R55" s="127"/>
    </row>
    <row r="56" spans="1:18">
      <c r="A56" s="140"/>
      <c r="B56" s="109" t="s">
        <v>1</v>
      </c>
      <c r="C56" s="103" t="s">
        <v>63</v>
      </c>
      <c r="D56" s="103" t="s">
        <v>63</v>
      </c>
      <c r="E56" s="96" t="s">
        <v>63</v>
      </c>
      <c r="F56" s="142"/>
      <c r="G56" s="103" t="s">
        <v>63</v>
      </c>
      <c r="H56" s="144"/>
      <c r="K56">
        <f t="shared" si="42"/>
        <v>1</v>
      </c>
      <c r="L56">
        <f t="shared" si="42"/>
        <v>1</v>
      </c>
      <c r="M56">
        <f t="shared" si="42"/>
        <v>1</v>
      </c>
      <c r="N56" s="99">
        <f t="shared" ref="N56" si="62">IF(F53&lt;&gt;"",1,0)</f>
        <v>1</v>
      </c>
      <c r="O56">
        <f t="shared" si="1"/>
        <v>1</v>
      </c>
      <c r="P56">
        <f t="shared" si="6"/>
        <v>5</v>
      </c>
      <c r="Q56" s="127"/>
      <c r="R56" s="127"/>
    </row>
    <row r="57" spans="1:18" ht="15" thickBot="1">
      <c r="A57" s="133"/>
      <c r="B57" s="110" t="s">
        <v>3</v>
      </c>
      <c r="C57" s="104" t="s">
        <v>63</v>
      </c>
      <c r="D57" s="104" t="s">
        <v>63</v>
      </c>
      <c r="E57" s="104" t="s">
        <v>63</v>
      </c>
      <c r="F57" s="143"/>
      <c r="G57" s="104" t="s">
        <v>63</v>
      </c>
      <c r="H57" s="135"/>
      <c r="K57">
        <f t="shared" si="42"/>
        <v>1</v>
      </c>
      <c r="L57">
        <f t="shared" si="42"/>
        <v>1</v>
      </c>
      <c r="M57">
        <f t="shared" si="42"/>
        <v>1</v>
      </c>
      <c r="N57" s="99">
        <f t="shared" ref="N57" si="63">IF(F53&lt;&gt;"",1,0)</f>
        <v>1</v>
      </c>
      <c r="O57">
        <f t="shared" si="1"/>
        <v>1</v>
      </c>
      <c r="P57">
        <f t="shared" si="6"/>
        <v>5</v>
      </c>
      <c r="Q57" s="127"/>
      <c r="R57" s="127"/>
    </row>
  </sheetData>
  <mergeCells count="51">
    <mergeCell ref="A53:A57"/>
    <mergeCell ref="F53:F57"/>
    <mergeCell ref="H53:H57"/>
    <mergeCell ref="Q53:Q57"/>
    <mergeCell ref="R53:R57"/>
    <mergeCell ref="A43:A47"/>
    <mergeCell ref="F43:F47"/>
    <mergeCell ref="H43:H47"/>
    <mergeCell ref="Q43:Q47"/>
    <mergeCell ref="R43:R47"/>
    <mergeCell ref="A48:A52"/>
    <mergeCell ref="F48:F52"/>
    <mergeCell ref="H48:H52"/>
    <mergeCell ref="Q48:Q52"/>
    <mergeCell ref="R48:R52"/>
    <mergeCell ref="A33:A37"/>
    <mergeCell ref="F33:F37"/>
    <mergeCell ref="H33:H37"/>
    <mergeCell ref="Q33:Q37"/>
    <mergeCell ref="R33:R37"/>
    <mergeCell ref="A38:A42"/>
    <mergeCell ref="F38:F42"/>
    <mergeCell ref="H38:H42"/>
    <mergeCell ref="Q38:Q42"/>
    <mergeCell ref="R38:R42"/>
    <mergeCell ref="A23:A27"/>
    <mergeCell ref="F23:F27"/>
    <mergeCell ref="H23:H27"/>
    <mergeCell ref="Q23:Q27"/>
    <mergeCell ref="R23:R27"/>
    <mergeCell ref="A28:A32"/>
    <mergeCell ref="F28:F32"/>
    <mergeCell ref="H28:H32"/>
    <mergeCell ref="Q28:Q32"/>
    <mergeCell ref="R28:R32"/>
    <mergeCell ref="A13:A17"/>
    <mergeCell ref="F13:F17"/>
    <mergeCell ref="H13:H17"/>
    <mergeCell ref="Q13:Q17"/>
    <mergeCell ref="R13:R17"/>
    <mergeCell ref="A18:A22"/>
    <mergeCell ref="F18:F22"/>
    <mergeCell ref="H18:H22"/>
    <mergeCell ref="Q18:Q22"/>
    <mergeCell ref="R18:R22"/>
    <mergeCell ref="R8:R12"/>
    <mergeCell ref="D5:E5"/>
    <mergeCell ref="A8:A12"/>
    <mergeCell ref="F8:F12"/>
    <mergeCell ref="H8:H12"/>
    <mergeCell ref="Q8:Q12"/>
  </mergeCells>
  <conditionalFormatting sqref="H8:H11 H13:H16 H18:H21 H23:H26 H28:H31 H33:H36 H38:H41 H43:H46 H48:H51 H53:H56">
    <cfRule type="expression" dxfId="19" priority="2">
      <formula>Q8=25</formula>
    </cfRule>
  </conditionalFormatting>
  <conditionalFormatting sqref="H8:H57">
    <cfRule type="expression" dxfId="18" priority="1">
      <formula>AND(Q8&lt;&gt;25,Q8&lt;&gt;0)</formula>
    </cfRule>
  </conditionalFormatting>
  <hyperlinks>
    <hyperlink ref="G2" location="Allgemein!A1" display="Allgemein"/>
    <hyperlink ref="G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37"/>
  <sheetViews>
    <sheetView workbookViewId="0">
      <selection activeCell="U23" sqref="U23:U24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8" width="2" bestFit="1" customWidth="1"/>
  </cols>
  <sheetData>
    <row r="1" spans="1:18" ht="15" thickBot="1"/>
    <row r="2" spans="1:18" ht="18" customHeight="1">
      <c r="A2" s="101"/>
      <c r="B2" s="27" t="s">
        <v>59</v>
      </c>
      <c r="C2" s="22">
        <v>40</v>
      </c>
      <c r="D2" s="22"/>
      <c r="E2" s="22"/>
      <c r="F2" s="61" t="s">
        <v>109</v>
      </c>
    </row>
    <row r="3" spans="1:18" ht="18" customHeight="1" thickBot="1">
      <c r="A3" s="101"/>
      <c r="B3" s="28" t="s">
        <v>60</v>
      </c>
      <c r="C3" s="23" t="str">
        <f>VLOOKUP(C2,Help!$A$2:$G$50,3,FALSE)</f>
        <v>MM-MW-X AX, A-F 2x</v>
      </c>
      <c r="D3" s="23"/>
      <c r="E3" s="23"/>
      <c r="F3" s="62" t="s">
        <v>108</v>
      </c>
    </row>
    <row r="4" spans="1:18" ht="15" thickBot="1">
      <c r="B4" s="7"/>
      <c r="C4" s="100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COUNTIF(P8:P67,9)</f>
        <v>1</v>
      </c>
      <c r="G5" s="60" t="str">
        <f>IF(COUNTIF(Q8:Q37,1),CONCATENATE("(",COUNTIF(Q8:Q37,1),")","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102" t="s">
        <v>110</v>
      </c>
      <c r="C8" s="102" t="s">
        <v>110</v>
      </c>
      <c r="D8" s="64" t="s">
        <v>110</v>
      </c>
      <c r="E8" s="128" t="s">
        <v>110</v>
      </c>
      <c r="F8" s="102" t="s">
        <v>110</v>
      </c>
      <c r="G8" s="134" t="str">
        <f>IF(AND(P8&gt;0,P8&lt;&gt;9),"Inkorrekte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127">
        <f>IF(E8&lt;&gt;"",1,0)</f>
        <v>1</v>
      </c>
      <c r="N8">
        <f t="shared" ref="N8:N37" si="1">IF(F8&lt;&gt;"",1,0)</f>
        <v>1</v>
      </c>
      <c r="O8">
        <f>COUNTIF(J8:N8,1)</f>
        <v>5</v>
      </c>
      <c r="P8" s="127">
        <f>O8+O9</f>
        <v>9</v>
      </c>
      <c r="Q8" s="127">
        <f>IF(AND(P8&gt;0,P8&lt;&gt;9),1,IF(P8=0,2,0))</f>
        <v>0</v>
      </c>
      <c r="R8">
        <f>COUNTIF(Q8:Q37,1)</f>
        <v>0</v>
      </c>
    </row>
    <row r="9" spans="1:18" ht="15" thickBot="1">
      <c r="A9" s="133"/>
      <c r="B9" s="104" t="s">
        <v>110</v>
      </c>
      <c r="C9" s="104" t="s">
        <v>110</v>
      </c>
      <c r="D9" s="104" t="s">
        <v>110</v>
      </c>
      <c r="E9" s="129"/>
      <c r="F9" s="104" t="s">
        <v>111</v>
      </c>
      <c r="G9" s="135"/>
      <c r="J9">
        <f>IF(B9&lt;&gt;"",1,0)</f>
        <v>1</v>
      </c>
      <c r="K9">
        <f t="shared" si="0"/>
        <v>1</v>
      </c>
      <c r="L9">
        <f t="shared" si="0"/>
        <v>1</v>
      </c>
      <c r="M9" s="127"/>
      <c r="N9">
        <f t="shared" si="1"/>
        <v>1</v>
      </c>
      <c r="O9">
        <f>COUNTIF(J9:N9,1)</f>
        <v>4</v>
      </c>
      <c r="P9" s="127"/>
      <c r="Q9" s="127"/>
    </row>
    <row r="10" spans="1:18">
      <c r="A10" s="136">
        <v>2</v>
      </c>
      <c r="B10" s="66"/>
      <c r="C10" s="66"/>
      <c r="D10" s="67"/>
      <c r="E10" s="130"/>
      <c r="F10" s="66"/>
      <c r="G10" s="134" t="str">
        <f t="shared" ref="G10" si="2">IF(AND(P10&gt;0,P10&lt;&gt;9),"Inkorrekte Eingabe",IF(P10&lt;&gt;0,"Korrekte Eingabe",""))</f>
        <v/>
      </c>
      <c r="J10">
        <f t="shared" ref="J10:M37" si="3">IF(B10&lt;&gt;"",1,0)</f>
        <v>0</v>
      </c>
      <c r="K10">
        <f t="shared" si="0"/>
        <v>0</v>
      </c>
      <c r="L10">
        <f t="shared" si="0"/>
        <v>0</v>
      </c>
      <c r="M10" s="127">
        <f t="shared" si="0"/>
        <v>0</v>
      </c>
      <c r="N10">
        <f t="shared" si="1"/>
        <v>0</v>
      </c>
      <c r="O10">
        <f t="shared" ref="O10:O37" si="4">COUNTIF(J10:N10,1)</f>
        <v>0</v>
      </c>
      <c r="P10" s="127">
        <f t="shared" ref="P10" si="5">O10+O11</f>
        <v>0</v>
      </c>
      <c r="Q10" s="127">
        <f t="shared" ref="Q10" si="6">IF(AND(P10&gt;0,P10&lt;&gt;9),1,IF(P10=0,2,0))</f>
        <v>2</v>
      </c>
    </row>
    <row r="11" spans="1:18" ht="15" thickBot="1">
      <c r="A11" s="137"/>
      <c r="B11" s="68"/>
      <c r="C11" s="68"/>
      <c r="D11" s="68"/>
      <c r="E11" s="131"/>
      <c r="F11" s="68"/>
      <c r="G11" s="135"/>
      <c r="J11">
        <f t="shared" si="3"/>
        <v>0</v>
      </c>
      <c r="K11">
        <f t="shared" si="0"/>
        <v>0</v>
      </c>
      <c r="L11">
        <f t="shared" si="0"/>
        <v>0</v>
      </c>
      <c r="M11" s="127"/>
      <c r="N11">
        <f t="shared" si="1"/>
        <v>0</v>
      </c>
      <c r="O11">
        <f t="shared" si="4"/>
        <v>0</v>
      </c>
      <c r="P11" s="127"/>
      <c r="Q11" s="127"/>
    </row>
    <row r="12" spans="1:18">
      <c r="A12" s="132">
        <v>3</v>
      </c>
      <c r="B12" s="102"/>
      <c r="C12" s="102"/>
      <c r="D12" s="64"/>
      <c r="E12" s="128"/>
      <c r="F12" s="102"/>
      <c r="G12" s="134" t="str">
        <f t="shared" ref="G12" si="7">IF(AND(P12&gt;0,P12&lt;&gt;9),"Inkorrekte Eingabe",IF(P12&lt;&gt;0,"Korrekte Eingabe",""))</f>
        <v/>
      </c>
      <c r="J12">
        <f t="shared" si="3"/>
        <v>0</v>
      </c>
      <c r="K12">
        <f t="shared" si="0"/>
        <v>0</v>
      </c>
      <c r="L12">
        <f t="shared" si="0"/>
        <v>0</v>
      </c>
      <c r="M12" s="127">
        <f t="shared" si="0"/>
        <v>0</v>
      </c>
      <c r="N12">
        <f t="shared" si="1"/>
        <v>0</v>
      </c>
      <c r="O12">
        <f t="shared" si="4"/>
        <v>0</v>
      </c>
      <c r="P12" s="127">
        <f t="shared" ref="P12" si="8">O12+O13</f>
        <v>0</v>
      </c>
      <c r="Q12" s="127">
        <f t="shared" ref="Q12" si="9">IF(AND(P12&gt;0,P12&lt;&gt;9),1,IF(P12=0,2,0))</f>
        <v>2</v>
      </c>
    </row>
    <row r="13" spans="1:18" ht="15" thickBot="1">
      <c r="A13" s="133"/>
      <c r="B13" s="104"/>
      <c r="C13" s="104"/>
      <c r="D13" s="104"/>
      <c r="E13" s="129"/>
      <c r="F13" s="104"/>
      <c r="G13" s="135"/>
      <c r="J13">
        <f t="shared" si="3"/>
        <v>0</v>
      </c>
      <c r="K13">
        <f t="shared" si="0"/>
        <v>0</v>
      </c>
      <c r="L13">
        <f t="shared" si="0"/>
        <v>0</v>
      </c>
      <c r="M13" s="127"/>
      <c r="N13">
        <f t="shared" si="1"/>
        <v>0</v>
      </c>
      <c r="O13">
        <f t="shared" si="4"/>
        <v>0</v>
      </c>
      <c r="P13" s="127"/>
      <c r="Q13" s="127"/>
    </row>
    <row r="14" spans="1:18">
      <c r="A14" s="136">
        <v>4</v>
      </c>
      <c r="B14" s="66"/>
      <c r="C14" s="66"/>
      <c r="D14" s="67"/>
      <c r="E14" s="130"/>
      <c r="F14" s="66"/>
      <c r="G14" s="134" t="str">
        <f t="shared" ref="G14" si="10">IF(AND(P14&gt;0,P14&lt;&gt;9),"Inkorrekte Eingabe",IF(P14&lt;&gt;0,"Korrekte Eingabe",""))</f>
        <v/>
      </c>
      <c r="J14">
        <f t="shared" si="3"/>
        <v>0</v>
      </c>
      <c r="K14">
        <f t="shared" si="0"/>
        <v>0</v>
      </c>
      <c r="L14">
        <f t="shared" si="0"/>
        <v>0</v>
      </c>
      <c r="M14" s="127">
        <f t="shared" si="0"/>
        <v>0</v>
      </c>
      <c r="N14">
        <f t="shared" si="1"/>
        <v>0</v>
      </c>
      <c r="O14">
        <f t="shared" si="4"/>
        <v>0</v>
      </c>
      <c r="P14" s="127">
        <f t="shared" ref="P14" si="11">O14+O15</f>
        <v>0</v>
      </c>
      <c r="Q14" s="127">
        <f t="shared" ref="Q14" si="12">IF(AND(P14&gt;0,P14&lt;&gt;9),1,IF(P14=0,2,0))</f>
        <v>2</v>
      </c>
    </row>
    <row r="15" spans="1:18" ht="15" thickBot="1">
      <c r="A15" s="137"/>
      <c r="B15" s="68"/>
      <c r="C15" s="68"/>
      <c r="D15" s="68"/>
      <c r="E15" s="131"/>
      <c r="F15" s="68"/>
      <c r="G15" s="135"/>
      <c r="J15">
        <f t="shared" si="3"/>
        <v>0</v>
      </c>
      <c r="K15">
        <f t="shared" si="0"/>
        <v>0</v>
      </c>
      <c r="L15">
        <f t="shared" si="0"/>
        <v>0</v>
      </c>
      <c r="M15" s="127"/>
      <c r="N15">
        <f t="shared" si="1"/>
        <v>0</v>
      </c>
      <c r="O15">
        <f t="shared" si="4"/>
        <v>0</v>
      </c>
      <c r="P15" s="127"/>
      <c r="Q15" s="127"/>
    </row>
    <row r="16" spans="1:18">
      <c r="A16" s="132">
        <v>5</v>
      </c>
      <c r="B16" s="102"/>
      <c r="C16" s="102"/>
      <c r="D16" s="64"/>
      <c r="E16" s="128"/>
      <c r="F16" s="102"/>
      <c r="G16" s="134" t="str">
        <f t="shared" ref="G16" si="13">IF(AND(P16&gt;0,P16&lt;&gt;9),"Inkorrekte Eingabe",IF(P16&lt;&gt;0,"Korrekte Eingabe",""))</f>
        <v/>
      </c>
      <c r="J16">
        <f t="shared" si="3"/>
        <v>0</v>
      </c>
      <c r="K16">
        <f t="shared" si="0"/>
        <v>0</v>
      </c>
      <c r="L16">
        <f t="shared" si="0"/>
        <v>0</v>
      </c>
      <c r="M16" s="127">
        <f t="shared" si="0"/>
        <v>0</v>
      </c>
      <c r="N16">
        <f t="shared" si="1"/>
        <v>0</v>
      </c>
      <c r="O16">
        <f t="shared" si="4"/>
        <v>0</v>
      </c>
      <c r="P16" s="127">
        <f t="shared" ref="P16" si="14">O16+O17</f>
        <v>0</v>
      </c>
      <c r="Q16" s="127">
        <f t="shared" ref="Q16" si="15">IF(AND(P16&gt;0,P16&lt;&gt;9),1,IF(P16=0,2,0))</f>
        <v>2</v>
      </c>
    </row>
    <row r="17" spans="1:17" ht="15" thickBot="1">
      <c r="A17" s="133"/>
      <c r="B17" s="104"/>
      <c r="C17" s="104"/>
      <c r="D17" s="104"/>
      <c r="E17" s="129"/>
      <c r="F17" s="104"/>
      <c r="G17" s="135"/>
      <c r="J17">
        <f t="shared" si="3"/>
        <v>0</v>
      </c>
      <c r="K17">
        <f t="shared" si="0"/>
        <v>0</v>
      </c>
      <c r="L17">
        <f t="shared" si="0"/>
        <v>0</v>
      </c>
      <c r="M17" s="127"/>
      <c r="N17">
        <f t="shared" si="1"/>
        <v>0</v>
      </c>
      <c r="O17">
        <f t="shared" si="4"/>
        <v>0</v>
      </c>
      <c r="P17" s="127"/>
      <c r="Q17" s="127"/>
    </row>
    <row r="18" spans="1:17">
      <c r="A18" s="136">
        <v>6</v>
      </c>
      <c r="B18" s="66"/>
      <c r="C18" s="66"/>
      <c r="D18" s="67"/>
      <c r="E18" s="130"/>
      <c r="F18" s="66"/>
      <c r="G18" s="134" t="str">
        <f t="shared" ref="G18" si="16">IF(AND(P18&gt;0,P18&lt;&gt;9),"Inkorrekte Eingabe",IF(P18&lt;&gt;0,"Korrekte Eingabe",""))</f>
        <v/>
      </c>
      <c r="J18">
        <f t="shared" si="3"/>
        <v>0</v>
      </c>
      <c r="K18">
        <f t="shared" si="0"/>
        <v>0</v>
      </c>
      <c r="L18">
        <f t="shared" si="0"/>
        <v>0</v>
      </c>
      <c r="M18" s="127">
        <f t="shared" si="0"/>
        <v>0</v>
      </c>
      <c r="N18">
        <f t="shared" si="1"/>
        <v>0</v>
      </c>
      <c r="O18">
        <f t="shared" si="4"/>
        <v>0</v>
      </c>
      <c r="P18" s="127">
        <f t="shared" ref="P18" si="17">O18+O19</f>
        <v>0</v>
      </c>
      <c r="Q18" s="127">
        <f t="shared" ref="Q18" si="18">IF(AND(P18&gt;0,P18&lt;&gt;9),1,IF(P18=0,2,0))</f>
        <v>2</v>
      </c>
    </row>
    <row r="19" spans="1:17" ht="15" thickBot="1">
      <c r="A19" s="137"/>
      <c r="B19" s="68"/>
      <c r="C19" s="68"/>
      <c r="D19" s="68"/>
      <c r="E19" s="131"/>
      <c r="F19" s="68"/>
      <c r="G19" s="135"/>
      <c r="J19">
        <f t="shared" si="3"/>
        <v>0</v>
      </c>
      <c r="K19">
        <f t="shared" si="0"/>
        <v>0</v>
      </c>
      <c r="L19">
        <f t="shared" si="0"/>
        <v>0</v>
      </c>
      <c r="M19" s="127"/>
      <c r="N19">
        <f t="shared" si="1"/>
        <v>0</v>
      </c>
      <c r="O19">
        <f t="shared" si="4"/>
        <v>0</v>
      </c>
      <c r="P19" s="127"/>
      <c r="Q19" s="127"/>
    </row>
    <row r="20" spans="1:17">
      <c r="A20" s="132">
        <v>7</v>
      </c>
      <c r="B20" s="102"/>
      <c r="C20" s="102"/>
      <c r="D20" s="64"/>
      <c r="E20" s="128"/>
      <c r="F20" s="102"/>
      <c r="G20" s="134" t="str">
        <f t="shared" ref="G20" si="19">IF(AND(P20&gt;0,P20&lt;&gt;9),"Inkorrekte Eingabe",IF(P20&lt;&gt;0,"Korrekte Eingabe",""))</f>
        <v/>
      </c>
      <c r="J20">
        <f t="shared" si="3"/>
        <v>0</v>
      </c>
      <c r="K20">
        <f t="shared" si="0"/>
        <v>0</v>
      </c>
      <c r="L20">
        <f t="shared" si="0"/>
        <v>0</v>
      </c>
      <c r="M20" s="127">
        <f t="shared" si="0"/>
        <v>0</v>
      </c>
      <c r="N20">
        <f t="shared" si="1"/>
        <v>0</v>
      </c>
      <c r="O20">
        <f t="shared" si="4"/>
        <v>0</v>
      </c>
      <c r="P20" s="127">
        <f t="shared" ref="P20" si="20">O20+O21</f>
        <v>0</v>
      </c>
      <c r="Q20" s="127">
        <f t="shared" ref="Q20" si="21">IF(AND(P20&gt;0,P20&lt;&gt;9),1,IF(P20=0,2,0))</f>
        <v>2</v>
      </c>
    </row>
    <row r="21" spans="1:17" ht="15" thickBot="1">
      <c r="A21" s="133"/>
      <c r="B21" s="104"/>
      <c r="C21" s="104"/>
      <c r="D21" s="104"/>
      <c r="E21" s="129"/>
      <c r="F21" s="104"/>
      <c r="G21" s="135"/>
      <c r="J21">
        <f t="shared" si="3"/>
        <v>0</v>
      </c>
      <c r="K21">
        <f t="shared" si="0"/>
        <v>0</v>
      </c>
      <c r="L21">
        <f t="shared" si="0"/>
        <v>0</v>
      </c>
      <c r="M21" s="127"/>
      <c r="N21">
        <f t="shared" si="1"/>
        <v>0</v>
      </c>
      <c r="O21">
        <f t="shared" si="4"/>
        <v>0</v>
      </c>
      <c r="P21" s="127"/>
      <c r="Q21" s="127"/>
    </row>
    <row r="22" spans="1:17">
      <c r="A22" s="136">
        <v>8</v>
      </c>
      <c r="B22" s="66"/>
      <c r="C22" s="66"/>
      <c r="D22" s="67"/>
      <c r="E22" s="130"/>
      <c r="F22" s="66"/>
      <c r="G22" s="134" t="str">
        <f t="shared" ref="G22" si="22">IF(AND(P22&gt;0,P22&lt;&gt;9),"Inkorrekte Eingabe",IF(P22&lt;&gt;0,"Korrekte Eingabe",""))</f>
        <v/>
      </c>
      <c r="J22">
        <f t="shared" si="3"/>
        <v>0</v>
      </c>
      <c r="K22">
        <f t="shared" si="0"/>
        <v>0</v>
      </c>
      <c r="L22">
        <f t="shared" si="0"/>
        <v>0</v>
      </c>
      <c r="M22" s="127">
        <f t="shared" si="0"/>
        <v>0</v>
      </c>
      <c r="N22">
        <f t="shared" si="1"/>
        <v>0</v>
      </c>
      <c r="O22">
        <f t="shared" si="4"/>
        <v>0</v>
      </c>
      <c r="P22" s="127">
        <f t="shared" ref="P22" si="23">O22+O23</f>
        <v>0</v>
      </c>
      <c r="Q22" s="127">
        <f t="shared" ref="Q22" si="24">IF(AND(P22&gt;0,P22&lt;&gt;9),1,IF(P22=0,2,0))</f>
        <v>2</v>
      </c>
    </row>
    <row r="23" spans="1:17" ht="15" thickBot="1">
      <c r="A23" s="137"/>
      <c r="B23" s="68"/>
      <c r="C23" s="68"/>
      <c r="D23" s="68"/>
      <c r="E23" s="131"/>
      <c r="F23" s="68"/>
      <c r="G23" s="135"/>
      <c r="J23">
        <f t="shared" si="3"/>
        <v>0</v>
      </c>
      <c r="K23">
        <f t="shared" si="0"/>
        <v>0</v>
      </c>
      <c r="L23">
        <f t="shared" si="0"/>
        <v>0</v>
      </c>
      <c r="M23" s="127"/>
      <c r="N23">
        <f t="shared" si="1"/>
        <v>0</v>
      </c>
      <c r="O23">
        <f t="shared" si="4"/>
        <v>0</v>
      </c>
      <c r="P23" s="127"/>
      <c r="Q23" s="127"/>
    </row>
    <row r="24" spans="1:17">
      <c r="A24" s="132">
        <v>9</v>
      </c>
      <c r="B24" s="102"/>
      <c r="C24" s="102"/>
      <c r="D24" s="64"/>
      <c r="E24" s="128"/>
      <c r="F24" s="102"/>
      <c r="G24" s="134" t="str">
        <f t="shared" ref="G24" si="25">IF(AND(P24&gt;0,P24&lt;&gt;9),"Inkorrekte Eingabe",IF(P24&lt;&gt;0,"Korrekte Eingabe",""))</f>
        <v/>
      </c>
      <c r="J24">
        <f t="shared" si="3"/>
        <v>0</v>
      </c>
      <c r="K24">
        <f t="shared" si="3"/>
        <v>0</v>
      </c>
      <c r="L24">
        <f t="shared" si="3"/>
        <v>0</v>
      </c>
      <c r="M24" s="127">
        <f t="shared" si="3"/>
        <v>0</v>
      </c>
      <c r="N24">
        <f t="shared" si="1"/>
        <v>0</v>
      </c>
      <c r="O24">
        <f t="shared" si="4"/>
        <v>0</v>
      </c>
      <c r="P24" s="127">
        <f t="shared" ref="P24" si="26">O24+O25</f>
        <v>0</v>
      </c>
      <c r="Q24" s="127">
        <f t="shared" ref="Q24" si="27">IF(AND(P24&gt;0,P24&lt;&gt;9),1,IF(P24=0,2,0))</f>
        <v>2</v>
      </c>
    </row>
    <row r="25" spans="1:17" ht="15" thickBot="1">
      <c r="A25" s="133"/>
      <c r="B25" s="104"/>
      <c r="C25" s="104"/>
      <c r="D25" s="104"/>
      <c r="E25" s="129"/>
      <c r="F25" s="104"/>
      <c r="G25" s="135"/>
      <c r="J25">
        <f t="shared" si="3"/>
        <v>0</v>
      </c>
      <c r="K25">
        <f t="shared" si="3"/>
        <v>0</v>
      </c>
      <c r="L25">
        <f t="shared" si="3"/>
        <v>0</v>
      </c>
      <c r="M25" s="127"/>
      <c r="N25">
        <f t="shared" si="1"/>
        <v>0</v>
      </c>
      <c r="O25">
        <f t="shared" si="4"/>
        <v>0</v>
      </c>
      <c r="P25" s="127"/>
      <c r="Q25" s="127"/>
    </row>
    <row r="26" spans="1:17">
      <c r="A26" s="136">
        <v>10</v>
      </c>
      <c r="B26" s="66"/>
      <c r="C26" s="66"/>
      <c r="D26" s="67"/>
      <c r="E26" s="130"/>
      <c r="F26" s="66"/>
      <c r="G26" s="134" t="str">
        <f t="shared" ref="G26" si="28">IF(AND(P26&gt;0,P26&lt;&gt;9),"Inkorrekte Eingabe",IF(P26&lt;&gt;0,"Korrekte Eingabe",""))</f>
        <v/>
      </c>
      <c r="J26">
        <f t="shared" si="3"/>
        <v>0</v>
      </c>
      <c r="K26">
        <f t="shared" si="3"/>
        <v>0</v>
      </c>
      <c r="L26">
        <f t="shared" si="3"/>
        <v>0</v>
      </c>
      <c r="M26" s="127">
        <f t="shared" si="3"/>
        <v>0</v>
      </c>
      <c r="N26">
        <f t="shared" si="1"/>
        <v>0</v>
      </c>
      <c r="O26">
        <f t="shared" si="4"/>
        <v>0</v>
      </c>
      <c r="P26" s="127">
        <f t="shared" ref="P26" si="29">O26+O27</f>
        <v>0</v>
      </c>
      <c r="Q26" s="127">
        <f t="shared" ref="Q26" si="30">IF(AND(P26&gt;0,P26&lt;&gt;9),1,IF(P26=0,2,0))</f>
        <v>2</v>
      </c>
    </row>
    <row r="27" spans="1:17" ht="15" thickBot="1">
      <c r="A27" s="137"/>
      <c r="B27" s="68"/>
      <c r="C27" s="68"/>
      <c r="D27" s="68"/>
      <c r="E27" s="131"/>
      <c r="F27" s="68"/>
      <c r="G27" s="135"/>
      <c r="J27">
        <f t="shared" si="3"/>
        <v>0</v>
      </c>
      <c r="K27">
        <f t="shared" si="3"/>
        <v>0</v>
      </c>
      <c r="L27">
        <f t="shared" si="3"/>
        <v>0</v>
      </c>
      <c r="M27" s="127"/>
      <c r="N27">
        <f t="shared" si="1"/>
        <v>0</v>
      </c>
      <c r="O27">
        <f t="shared" si="4"/>
        <v>0</v>
      </c>
      <c r="P27" s="127"/>
      <c r="Q27" s="127"/>
    </row>
    <row r="28" spans="1:17">
      <c r="A28" s="132">
        <v>11</v>
      </c>
      <c r="B28" s="102"/>
      <c r="C28" s="102"/>
      <c r="D28" s="64"/>
      <c r="E28" s="128"/>
      <c r="F28" s="102"/>
      <c r="G28" s="134" t="str">
        <f t="shared" ref="G28" si="31">IF(AND(P28&gt;0,P28&lt;&gt;9),"Inkorrekte Eingabe",IF(P28&lt;&gt;0,"Korrekte Eingabe",""))</f>
        <v/>
      </c>
      <c r="J28">
        <f t="shared" si="3"/>
        <v>0</v>
      </c>
      <c r="K28">
        <f t="shared" si="3"/>
        <v>0</v>
      </c>
      <c r="L28">
        <f t="shared" si="3"/>
        <v>0</v>
      </c>
      <c r="M28" s="127">
        <f t="shared" si="3"/>
        <v>0</v>
      </c>
      <c r="N28">
        <f t="shared" si="1"/>
        <v>0</v>
      </c>
      <c r="O28">
        <f t="shared" si="4"/>
        <v>0</v>
      </c>
      <c r="P28" s="127">
        <f t="shared" ref="P28" si="32">O28+O29</f>
        <v>0</v>
      </c>
      <c r="Q28" s="127">
        <f t="shared" ref="Q28" si="33">IF(AND(P28&gt;0,P28&lt;&gt;9),1,IF(P28=0,2,0))</f>
        <v>2</v>
      </c>
    </row>
    <row r="29" spans="1:17" ht="15" thickBot="1">
      <c r="A29" s="133"/>
      <c r="B29" s="104"/>
      <c r="C29" s="104"/>
      <c r="D29" s="104"/>
      <c r="E29" s="129"/>
      <c r="F29" s="104"/>
      <c r="G29" s="135"/>
      <c r="J29">
        <f t="shared" si="3"/>
        <v>0</v>
      </c>
      <c r="K29">
        <f t="shared" si="3"/>
        <v>0</v>
      </c>
      <c r="L29">
        <f t="shared" si="3"/>
        <v>0</v>
      </c>
      <c r="M29" s="127"/>
      <c r="N29">
        <f t="shared" si="1"/>
        <v>0</v>
      </c>
      <c r="O29">
        <f t="shared" si="4"/>
        <v>0</v>
      </c>
      <c r="P29" s="127"/>
      <c r="Q29" s="127"/>
    </row>
    <row r="30" spans="1:17">
      <c r="A30" s="136">
        <v>12</v>
      </c>
      <c r="B30" s="66"/>
      <c r="C30" s="66"/>
      <c r="D30" s="67"/>
      <c r="E30" s="130"/>
      <c r="F30" s="66"/>
      <c r="G30" s="134" t="str">
        <f t="shared" ref="G30" si="34">IF(AND(P30&gt;0,P30&lt;&gt;9),"Inkorrekte Eingabe",IF(P30&lt;&gt;0,"Korrekte Eingabe",""))</f>
        <v/>
      </c>
      <c r="J30">
        <f t="shared" si="3"/>
        <v>0</v>
      </c>
      <c r="K30">
        <f t="shared" si="3"/>
        <v>0</v>
      </c>
      <c r="L30">
        <f t="shared" si="3"/>
        <v>0</v>
      </c>
      <c r="M30" s="127">
        <f t="shared" si="3"/>
        <v>0</v>
      </c>
      <c r="N30">
        <f t="shared" si="1"/>
        <v>0</v>
      </c>
      <c r="O30">
        <f t="shared" si="4"/>
        <v>0</v>
      </c>
      <c r="P30" s="127">
        <f t="shared" ref="P30" si="35">O30+O31</f>
        <v>0</v>
      </c>
      <c r="Q30" s="127">
        <f t="shared" ref="Q30" si="36">IF(AND(P30&gt;0,P30&lt;&gt;9),1,IF(P30=0,2,0))</f>
        <v>2</v>
      </c>
    </row>
    <row r="31" spans="1:17" ht="15" thickBot="1">
      <c r="A31" s="137"/>
      <c r="B31" s="68"/>
      <c r="C31" s="68"/>
      <c r="D31" s="68"/>
      <c r="E31" s="131"/>
      <c r="F31" s="68"/>
      <c r="G31" s="135"/>
      <c r="J31">
        <f t="shared" si="3"/>
        <v>0</v>
      </c>
      <c r="K31">
        <f t="shared" si="3"/>
        <v>0</v>
      </c>
      <c r="L31">
        <f t="shared" si="3"/>
        <v>0</v>
      </c>
      <c r="M31" s="127"/>
      <c r="N31">
        <f t="shared" si="1"/>
        <v>0</v>
      </c>
      <c r="O31">
        <f t="shared" si="4"/>
        <v>0</v>
      </c>
      <c r="P31" s="127"/>
      <c r="Q31" s="127"/>
    </row>
    <row r="32" spans="1:17">
      <c r="A32" s="132">
        <v>13</v>
      </c>
      <c r="B32" s="102"/>
      <c r="C32" s="102"/>
      <c r="D32" s="64"/>
      <c r="E32" s="128"/>
      <c r="F32" s="102"/>
      <c r="G32" s="134" t="str">
        <f t="shared" ref="G32" si="37">IF(AND(P32&gt;0,P32&lt;&gt;9),"Inkorrekte Eingabe",IF(P32&lt;&gt;0,"Korrekte Eingabe",""))</f>
        <v/>
      </c>
      <c r="J32">
        <f t="shared" si="3"/>
        <v>0</v>
      </c>
      <c r="K32">
        <f t="shared" si="3"/>
        <v>0</v>
      </c>
      <c r="L32">
        <f t="shared" si="3"/>
        <v>0</v>
      </c>
      <c r="M32" s="127">
        <f t="shared" si="3"/>
        <v>0</v>
      </c>
      <c r="N32">
        <f t="shared" si="1"/>
        <v>0</v>
      </c>
      <c r="O32">
        <f t="shared" si="4"/>
        <v>0</v>
      </c>
      <c r="P32" s="127">
        <f t="shared" ref="P32" si="38">O32+O33</f>
        <v>0</v>
      </c>
      <c r="Q32" s="127">
        <f t="shared" ref="Q32" si="39">IF(AND(P32&gt;0,P32&lt;&gt;9),1,IF(P32=0,2,0))</f>
        <v>2</v>
      </c>
    </row>
    <row r="33" spans="1:17" ht="15" thickBot="1">
      <c r="A33" s="133"/>
      <c r="B33" s="104"/>
      <c r="C33" s="104"/>
      <c r="D33" s="104"/>
      <c r="E33" s="129"/>
      <c r="F33" s="104"/>
      <c r="G33" s="135"/>
      <c r="J33">
        <f t="shared" si="3"/>
        <v>0</v>
      </c>
      <c r="K33">
        <f t="shared" si="3"/>
        <v>0</v>
      </c>
      <c r="L33">
        <f t="shared" si="3"/>
        <v>0</v>
      </c>
      <c r="M33" s="127"/>
      <c r="N33">
        <f t="shared" si="1"/>
        <v>0</v>
      </c>
      <c r="O33">
        <f t="shared" si="4"/>
        <v>0</v>
      </c>
      <c r="P33" s="127"/>
      <c r="Q33" s="127"/>
    </row>
    <row r="34" spans="1:17">
      <c r="A34" s="136">
        <v>14</v>
      </c>
      <c r="B34" s="66"/>
      <c r="C34" s="66"/>
      <c r="D34" s="67"/>
      <c r="E34" s="130"/>
      <c r="F34" s="66"/>
      <c r="G34" s="134" t="str">
        <f t="shared" ref="G34" si="40">IF(AND(P34&gt;0,P34&lt;&gt;9),"Inkorrekte Eingabe",IF(P34&lt;&gt;0,"Korrekte Eingabe",""))</f>
        <v/>
      </c>
      <c r="J34">
        <f t="shared" si="3"/>
        <v>0</v>
      </c>
      <c r="K34">
        <f t="shared" si="3"/>
        <v>0</v>
      </c>
      <c r="L34">
        <f t="shared" si="3"/>
        <v>0</v>
      </c>
      <c r="M34" s="127">
        <f t="shared" si="3"/>
        <v>0</v>
      </c>
      <c r="N34">
        <f t="shared" si="1"/>
        <v>0</v>
      </c>
      <c r="O34">
        <f t="shared" si="4"/>
        <v>0</v>
      </c>
      <c r="P34" s="127">
        <f t="shared" ref="P34" si="41">O34+O35</f>
        <v>0</v>
      </c>
      <c r="Q34" s="127">
        <f t="shared" ref="Q34" si="42">IF(AND(P34&gt;0,P34&lt;&gt;9),1,IF(P34=0,2,0))</f>
        <v>2</v>
      </c>
    </row>
    <row r="35" spans="1:17" ht="15" thickBot="1">
      <c r="A35" s="137"/>
      <c r="B35" s="68"/>
      <c r="C35" s="68"/>
      <c r="D35" s="68"/>
      <c r="E35" s="131"/>
      <c r="F35" s="68"/>
      <c r="G35" s="135"/>
      <c r="J35">
        <f t="shared" si="3"/>
        <v>0</v>
      </c>
      <c r="K35">
        <f t="shared" si="3"/>
        <v>0</v>
      </c>
      <c r="L35">
        <f t="shared" si="3"/>
        <v>0</v>
      </c>
      <c r="M35" s="127"/>
      <c r="N35">
        <f t="shared" si="1"/>
        <v>0</v>
      </c>
      <c r="O35">
        <f t="shared" si="4"/>
        <v>0</v>
      </c>
      <c r="P35" s="127"/>
      <c r="Q35" s="127"/>
    </row>
    <row r="36" spans="1:17">
      <c r="A36" s="132">
        <v>15</v>
      </c>
      <c r="B36" s="102"/>
      <c r="C36" s="102"/>
      <c r="D36" s="64"/>
      <c r="E36" s="128"/>
      <c r="F36" s="102"/>
      <c r="G36" s="134" t="str">
        <f t="shared" ref="G36" si="43">IF(AND(P36&gt;0,P36&lt;&gt;9),"Inkorrekte Eingabe",IF(P36&lt;&gt;0,"Korrekte Eingabe",""))</f>
        <v/>
      </c>
      <c r="J36">
        <f t="shared" si="3"/>
        <v>0</v>
      </c>
      <c r="K36">
        <f t="shared" si="3"/>
        <v>0</v>
      </c>
      <c r="L36">
        <f t="shared" si="3"/>
        <v>0</v>
      </c>
      <c r="M36" s="127">
        <f t="shared" si="3"/>
        <v>0</v>
      </c>
      <c r="N36">
        <f t="shared" si="1"/>
        <v>0</v>
      </c>
      <c r="O36">
        <f t="shared" si="4"/>
        <v>0</v>
      </c>
      <c r="P36" s="127">
        <f t="shared" ref="P36" si="44">O36+O37</f>
        <v>0</v>
      </c>
      <c r="Q36" s="127">
        <f t="shared" ref="Q36" si="45">IF(AND(P36&gt;0,P36&lt;&gt;9),1,IF(P36=0,2,0))</f>
        <v>2</v>
      </c>
    </row>
    <row r="37" spans="1:17" ht="15" thickBot="1">
      <c r="A37" s="133"/>
      <c r="B37" s="104"/>
      <c r="C37" s="104"/>
      <c r="D37" s="104"/>
      <c r="E37" s="129"/>
      <c r="F37" s="104"/>
      <c r="G37" s="135"/>
      <c r="J37">
        <f t="shared" si="3"/>
        <v>0</v>
      </c>
      <c r="K37">
        <f t="shared" si="3"/>
        <v>0</v>
      </c>
      <c r="L37">
        <f t="shared" si="3"/>
        <v>0</v>
      </c>
      <c r="M37" s="127"/>
      <c r="N37">
        <f t="shared" si="1"/>
        <v>0</v>
      </c>
      <c r="O37">
        <f t="shared" si="4"/>
        <v>0</v>
      </c>
      <c r="P37" s="127"/>
      <c r="Q37" s="127"/>
    </row>
  </sheetData>
  <mergeCells count="91">
    <mergeCell ref="Q36:Q37"/>
    <mergeCell ref="A34:A35"/>
    <mergeCell ref="E34:E35"/>
    <mergeCell ref="G34:G35"/>
    <mergeCell ref="M34:M35"/>
    <mergeCell ref="P34:P35"/>
    <mergeCell ref="Q34:Q35"/>
    <mergeCell ref="A36:A37"/>
    <mergeCell ref="E36:E37"/>
    <mergeCell ref="G36:G37"/>
    <mergeCell ref="M36:M37"/>
    <mergeCell ref="P36:P37"/>
    <mergeCell ref="Q32:Q33"/>
    <mergeCell ref="A30:A31"/>
    <mergeCell ref="E30:E31"/>
    <mergeCell ref="G30:G31"/>
    <mergeCell ref="M30:M31"/>
    <mergeCell ref="P30:P31"/>
    <mergeCell ref="Q30:Q31"/>
    <mergeCell ref="A32:A33"/>
    <mergeCell ref="E32:E33"/>
    <mergeCell ref="G32:G33"/>
    <mergeCell ref="M32:M33"/>
    <mergeCell ref="P32:P33"/>
    <mergeCell ref="Q28:Q29"/>
    <mergeCell ref="A26:A27"/>
    <mergeCell ref="E26:E27"/>
    <mergeCell ref="G26:G27"/>
    <mergeCell ref="M26:M27"/>
    <mergeCell ref="P26:P27"/>
    <mergeCell ref="Q26:Q27"/>
    <mergeCell ref="A28:A29"/>
    <mergeCell ref="E28:E29"/>
    <mergeCell ref="G28:G29"/>
    <mergeCell ref="M28:M29"/>
    <mergeCell ref="P28:P29"/>
    <mergeCell ref="Q24:Q25"/>
    <mergeCell ref="A22:A23"/>
    <mergeCell ref="E22:E23"/>
    <mergeCell ref="G22:G23"/>
    <mergeCell ref="M22:M23"/>
    <mergeCell ref="P22:P23"/>
    <mergeCell ref="Q22:Q23"/>
    <mergeCell ref="A24:A25"/>
    <mergeCell ref="E24:E25"/>
    <mergeCell ref="G24:G25"/>
    <mergeCell ref="M24:M25"/>
    <mergeCell ref="P24:P25"/>
    <mergeCell ref="Q20:Q21"/>
    <mergeCell ref="A18:A19"/>
    <mergeCell ref="E18:E19"/>
    <mergeCell ref="G18:G19"/>
    <mergeCell ref="M18:M19"/>
    <mergeCell ref="P18:P19"/>
    <mergeCell ref="Q18:Q19"/>
    <mergeCell ref="A20:A21"/>
    <mergeCell ref="E20:E21"/>
    <mergeCell ref="G20:G21"/>
    <mergeCell ref="M20:M21"/>
    <mergeCell ref="P20:P21"/>
    <mergeCell ref="Q16:Q17"/>
    <mergeCell ref="A14:A15"/>
    <mergeCell ref="E14:E15"/>
    <mergeCell ref="G14:G15"/>
    <mergeCell ref="M14:M15"/>
    <mergeCell ref="P14:P15"/>
    <mergeCell ref="Q14:Q15"/>
    <mergeCell ref="A16:A17"/>
    <mergeCell ref="E16:E17"/>
    <mergeCell ref="G16:G17"/>
    <mergeCell ref="M16:M17"/>
    <mergeCell ref="P16:P17"/>
    <mergeCell ref="Q12:Q13"/>
    <mergeCell ref="Q8:Q9"/>
    <mergeCell ref="A10:A11"/>
    <mergeCell ref="E10:E11"/>
    <mergeCell ref="G10:G11"/>
    <mergeCell ref="M10:M11"/>
    <mergeCell ref="P10:P11"/>
    <mergeCell ref="Q10:Q11"/>
    <mergeCell ref="P8:P9"/>
    <mergeCell ref="A12:A13"/>
    <mergeCell ref="E12:E13"/>
    <mergeCell ref="G12:G13"/>
    <mergeCell ref="M12:M13"/>
    <mergeCell ref="P12:P13"/>
    <mergeCell ref="C5:D5"/>
    <mergeCell ref="A8:A9"/>
    <mergeCell ref="E8:E9"/>
    <mergeCell ref="G8:G9"/>
    <mergeCell ref="M8:M9"/>
  </mergeCells>
  <conditionalFormatting sqref="G8 G10 G12 G14 G16 G18 G20 G22 G24 G26 G28 G30 G32 G34 G36">
    <cfRule type="expression" dxfId="17" priority="2">
      <formula>P8=9</formula>
    </cfRule>
  </conditionalFormatting>
  <conditionalFormatting sqref="G8:G37">
    <cfRule type="expression" dxfId="16" priority="1">
      <formula>AND(P8&lt;&gt;9,P8&lt;&gt;0)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47"/>
  <sheetViews>
    <sheetView workbookViewId="0">
      <selection activeCell="D22" sqref="D22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5" width="2" bestFit="1" customWidth="1"/>
    <col min="16" max="16" width="3" bestFit="1" customWidth="1"/>
    <col min="17" max="18" width="2" bestFit="1" customWidth="1"/>
  </cols>
  <sheetData>
    <row r="1" spans="1:18" ht="15" thickBot="1"/>
    <row r="2" spans="1:18" ht="18" customHeight="1">
      <c r="A2" s="101"/>
      <c r="B2" s="27" t="s">
        <v>59</v>
      </c>
      <c r="C2" s="22">
        <v>41</v>
      </c>
      <c r="D2" s="22"/>
      <c r="E2" s="22"/>
      <c r="F2" s="61" t="s">
        <v>109</v>
      </c>
    </row>
    <row r="3" spans="1:18" ht="18" customHeight="1" thickBot="1">
      <c r="A3" s="101"/>
      <c r="B3" s="28" t="s">
        <v>60</v>
      </c>
      <c r="C3" s="23" t="str">
        <f>VLOOKUP(C2,Help!$A$2:$G$50,3,FALSE)</f>
        <v>JW-B 4x</v>
      </c>
      <c r="D3" s="23"/>
      <c r="E3" s="23"/>
      <c r="F3" s="62" t="s">
        <v>108</v>
      </c>
    </row>
    <row r="4" spans="1:18" ht="15" thickBot="1">
      <c r="B4" s="7"/>
      <c r="C4" s="100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COUNTIF(P8:P69,20)</f>
        <v>3</v>
      </c>
      <c r="G5" s="60" t="str">
        <f>IF(COUNTIF(Q8:Q47,1),CONCATENATE("(",COUNTIF(Q8:Q47,1),")","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102" t="s">
        <v>63</v>
      </c>
      <c r="C8" s="102" t="s">
        <v>63</v>
      </c>
      <c r="D8" s="64" t="s">
        <v>63</v>
      </c>
      <c r="E8" s="141" t="s">
        <v>63</v>
      </c>
      <c r="F8" s="102" t="s">
        <v>63</v>
      </c>
      <c r="G8" s="134" t="str">
        <f>IF(AND(P8&gt;0,P8&lt;&gt;20),"Inkorrekte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99">
        <f>IF(E8&lt;&gt;"",1,0)</f>
        <v>1</v>
      </c>
      <c r="N8">
        <f t="shared" ref="N8:N47" si="1">IF(F8&lt;&gt;"",1,0)</f>
        <v>1</v>
      </c>
      <c r="O8">
        <f>COUNTIF(J8:N8,1)</f>
        <v>5</v>
      </c>
      <c r="P8" s="127">
        <f>SUM(O8:O11)</f>
        <v>20</v>
      </c>
      <c r="Q8" s="127">
        <f>IF(AND(P8&gt;0,P8&lt;&gt;20),1,IF(P8=0,2,0))</f>
        <v>0</v>
      </c>
      <c r="R8">
        <f>COUNTIF(Q8:Q47,1)</f>
        <v>0</v>
      </c>
    </row>
    <row r="9" spans="1:18">
      <c r="A9" s="140"/>
      <c r="B9" s="103" t="s">
        <v>63</v>
      </c>
      <c r="C9" s="103" t="s">
        <v>63</v>
      </c>
      <c r="D9" s="96" t="s">
        <v>63</v>
      </c>
      <c r="E9" s="142"/>
      <c r="F9" s="103" t="s">
        <v>63</v>
      </c>
      <c r="G9" s="144"/>
      <c r="J9">
        <f t="shared" ref="J9:J10" si="2">IF(B9&lt;&gt;"",1,0)</f>
        <v>1</v>
      </c>
      <c r="K9">
        <f t="shared" si="0"/>
        <v>1</v>
      </c>
      <c r="L9">
        <f t="shared" si="0"/>
        <v>1</v>
      </c>
      <c r="M9" s="99">
        <f>IF(E8&lt;&gt;"",1,0)</f>
        <v>1</v>
      </c>
      <c r="N9">
        <f t="shared" si="1"/>
        <v>1</v>
      </c>
      <c r="O9">
        <f t="shared" ref="O9:O10" si="3">COUNTIF(J9:N9,1)</f>
        <v>5</v>
      </c>
      <c r="P9" s="127"/>
      <c r="Q9" s="127"/>
    </row>
    <row r="10" spans="1:18">
      <c r="A10" s="140"/>
      <c r="B10" s="103" t="s">
        <v>63</v>
      </c>
      <c r="C10" s="103" t="s">
        <v>63</v>
      </c>
      <c r="D10" s="96" t="s">
        <v>63</v>
      </c>
      <c r="E10" s="142"/>
      <c r="F10" s="103" t="s">
        <v>63</v>
      </c>
      <c r="G10" s="144"/>
      <c r="J10">
        <f t="shared" si="2"/>
        <v>1</v>
      </c>
      <c r="K10">
        <f t="shared" si="0"/>
        <v>1</v>
      </c>
      <c r="L10">
        <f t="shared" si="0"/>
        <v>1</v>
      </c>
      <c r="M10" s="99">
        <f>IF(E8&lt;&gt;"",1,0)</f>
        <v>1</v>
      </c>
      <c r="N10">
        <f t="shared" si="1"/>
        <v>1</v>
      </c>
      <c r="O10">
        <f t="shared" si="3"/>
        <v>5</v>
      </c>
      <c r="P10" s="127"/>
      <c r="Q10" s="127"/>
    </row>
    <row r="11" spans="1:18" ht="15" thickBot="1">
      <c r="A11" s="133"/>
      <c r="B11" s="104" t="s">
        <v>63</v>
      </c>
      <c r="C11" s="104" t="s">
        <v>63</v>
      </c>
      <c r="D11" s="104" t="s">
        <v>63</v>
      </c>
      <c r="E11" s="143"/>
      <c r="F11" s="104" t="s">
        <v>63</v>
      </c>
      <c r="G11" s="135"/>
      <c r="J11">
        <f>IF(B11&lt;&gt;"",1,0)</f>
        <v>1</v>
      </c>
      <c r="K11">
        <f t="shared" si="0"/>
        <v>1</v>
      </c>
      <c r="L11">
        <f t="shared" si="0"/>
        <v>1</v>
      </c>
      <c r="M11" s="99">
        <f>IF(E8&lt;&gt;"",1,0)</f>
        <v>1</v>
      </c>
      <c r="N11">
        <f t="shared" si="1"/>
        <v>1</v>
      </c>
      <c r="O11">
        <f>COUNTIF(J11:N11,1)</f>
        <v>5</v>
      </c>
      <c r="P11" s="127"/>
      <c r="Q11" s="127"/>
    </row>
    <row r="12" spans="1:18">
      <c r="A12" s="132">
        <v>2</v>
      </c>
      <c r="B12" s="102" t="s">
        <v>63</v>
      </c>
      <c r="C12" s="102" t="s">
        <v>63</v>
      </c>
      <c r="D12" s="64" t="s">
        <v>63</v>
      </c>
      <c r="E12" s="141" t="s">
        <v>63</v>
      </c>
      <c r="F12" s="102" t="s">
        <v>63</v>
      </c>
      <c r="G12" s="134" t="str">
        <f t="shared" ref="G12" si="4">IF(AND(P12&gt;0,P12&lt;&gt;20),"Inkorrekte Eingabe",IF(P12&lt;&gt;0,"Korrekte Eingabe",""))</f>
        <v>Korrekte Eingabe</v>
      </c>
      <c r="J12">
        <f t="shared" ref="J12:M35" si="5">IF(B12&lt;&gt;"",1,0)</f>
        <v>1</v>
      </c>
      <c r="K12">
        <f t="shared" si="0"/>
        <v>1</v>
      </c>
      <c r="L12">
        <f t="shared" si="0"/>
        <v>1</v>
      </c>
      <c r="M12" s="99">
        <f t="shared" si="0"/>
        <v>1</v>
      </c>
      <c r="N12">
        <f t="shared" si="1"/>
        <v>1</v>
      </c>
      <c r="O12">
        <f t="shared" ref="O12:O47" si="6">COUNTIF(J12:N12,1)</f>
        <v>5</v>
      </c>
      <c r="P12" s="127">
        <f t="shared" ref="P12" si="7">SUM(O12:O15)</f>
        <v>20</v>
      </c>
      <c r="Q12" s="127">
        <f t="shared" ref="Q12" si="8">IF(AND(P12&gt;0,P12&lt;&gt;20),1,IF(P12=0,2,0))</f>
        <v>0</v>
      </c>
    </row>
    <row r="13" spans="1:18">
      <c r="A13" s="140"/>
      <c r="B13" s="103" t="s">
        <v>63</v>
      </c>
      <c r="C13" s="103" t="s">
        <v>63</v>
      </c>
      <c r="D13" s="96" t="s">
        <v>63</v>
      </c>
      <c r="E13" s="142"/>
      <c r="F13" s="103" t="s">
        <v>63</v>
      </c>
      <c r="G13" s="144"/>
      <c r="J13">
        <f t="shared" si="5"/>
        <v>1</v>
      </c>
      <c r="K13">
        <f t="shared" si="0"/>
        <v>1</v>
      </c>
      <c r="L13">
        <f t="shared" si="0"/>
        <v>1</v>
      </c>
      <c r="M13" s="99">
        <f t="shared" ref="M13" si="9">IF(E12&lt;&gt;"",1,0)</f>
        <v>1</v>
      </c>
      <c r="N13">
        <f t="shared" si="1"/>
        <v>1</v>
      </c>
      <c r="O13">
        <f t="shared" si="6"/>
        <v>5</v>
      </c>
      <c r="P13" s="127"/>
      <c r="Q13" s="127"/>
    </row>
    <row r="14" spans="1:18">
      <c r="A14" s="140"/>
      <c r="B14" s="103" t="s">
        <v>63</v>
      </c>
      <c r="C14" s="103" t="s">
        <v>63</v>
      </c>
      <c r="D14" s="96" t="s">
        <v>63</v>
      </c>
      <c r="E14" s="142"/>
      <c r="F14" s="103" t="s">
        <v>63</v>
      </c>
      <c r="G14" s="144"/>
      <c r="J14">
        <f t="shared" si="5"/>
        <v>1</v>
      </c>
      <c r="K14">
        <f t="shared" si="0"/>
        <v>1</v>
      </c>
      <c r="L14">
        <f t="shared" si="0"/>
        <v>1</v>
      </c>
      <c r="M14" s="99">
        <f t="shared" ref="M14" si="10">IF(E12&lt;&gt;"",1,0)</f>
        <v>1</v>
      </c>
      <c r="N14">
        <f t="shared" si="1"/>
        <v>1</v>
      </c>
      <c r="O14">
        <f t="shared" si="6"/>
        <v>5</v>
      </c>
      <c r="P14" s="127"/>
      <c r="Q14" s="127"/>
    </row>
    <row r="15" spans="1:18" ht="15" thickBot="1">
      <c r="A15" s="133"/>
      <c r="B15" s="104" t="s">
        <v>63</v>
      </c>
      <c r="C15" s="104" t="s">
        <v>63</v>
      </c>
      <c r="D15" s="104" t="s">
        <v>63</v>
      </c>
      <c r="E15" s="143"/>
      <c r="F15" s="104" t="s">
        <v>63</v>
      </c>
      <c r="G15" s="135"/>
      <c r="J15">
        <f t="shared" si="5"/>
        <v>1</v>
      </c>
      <c r="K15">
        <f t="shared" si="0"/>
        <v>1</v>
      </c>
      <c r="L15">
        <f t="shared" si="0"/>
        <v>1</v>
      </c>
      <c r="M15" s="99">
        <f t="shared" ref="M15" si="11">IF(E12&lt;&gt;"",1,0)</f>
        <v>1</v>
      </c>
      <c r="N15">
        <f t="shared" si="1"/>
        <v>1</v>
      </c>
      <c r="O15">
        <f t="shared" si="6"/>
        <v>5</v>
      </c>
      <c r="P15" s="127"/>
      <c r="Q15" s="127"/>
    </row>
    <row r="16" spans="1:18">
      <c r="A16" s="132">
        <v>3</v>
      </c>
      <c r="B16" s="102" t="s">
        <v>63</v>
      </c>
      <c r="C16" s="102" t="s">
        <v>63</v>
      </c>
      <c r="D16" s="64" t="s">
        <v>63</v>
      </c>
      <c r="E16" s="141" t="s">
        <v>63</v>
      </c>
      <c r="F16" s="102" t="s">
        <v>63</v>
      </c>
      <c r="G16" s="134" t="str">
        <f t="shared" ref="G16" si="12">IF(AND(P16&gt;0,P16&lt;&gt;20),"Inkorrekte Eingabe",IF(P16&lt;&gt;0,"Korrekte Eingabe",""))</f>
        <v>Korrekte Eingabe</v>
      </c>
      <c r="J16">
        <f t="shared" si="5"/>
        <v>1</v>
      </c>
      <c r="K16">
        <f t="shared" si="0"/>
        <v>1</v>
      </c>
      <c r="L16">
        <f t="shared" si="0"/>
        <v>1</v>
      </c>
      <c r="M16" s="99">
        <f t="shared" si="0"/>
        <v>1</v>
      </c>
      <c r="N16">
        <f t="shared" si="1"/>
        <v>1</v>
      </c>
      <c r="O16">
        <f t="shared" si="6"/>
        <v>5</v>
      </c>
      <c r="P16" s="127">
        <f t="shared" ref="P16" si="13">SUM(O16:O19)</f>
        <v>20</v>
      </c>
      <c r="Q16" s="127">
        <f t="shared" ref="Q16" si="14">IF(AND(P16&gt;0,P16&lt;&gt;20),1,IF(P16=0,2,0))</f>
        <v>0</v>
      </c>
    </row>
    <row r="17" spans="1:17">
      <c r="A17" s="140"/>
      <c r="B17" s="103" t="s">
        <v>63</v>
      </c>
      <c r="C17" s="103" t="s">
        <v>63</v>
      </c>
      <c r="D17" s="96" t="s">
        <v>63</v>
      </c>
      <c r="E17" s="142"/>
      <c r="F17" s="103" t="s">
        <v>63</v>
      </c>
      <c r="G17" s="144"/>
      <c r="J17">
        <f t="shared" si="5"/>
        <v>1</v>
      </c>
      <c r="K17">
        <f t="shared" si="0"/>
        <v>1</v>
      </c>
      <c r="L17">
        <f t="shared" si="0"/>
        <v>1</v>
      </c>
      <c r="M17" s="99">
        <f t="shared" ref="M17" si="15">IF(E16&lt;&gt;"",1,0)</f>
        <v>1</v>
      </c>
      <c r="N17">
        <f t="shared" si="1"/>
        <v>1</v>
      </c>
      <c r="O17">
        <f t="shared" si="6"/>
        <v>5</v>
      </c>
      <c r="P17" s="127"/>
      <c r="Q17" s="127"/>
    </row>
    <row r="18" spans="1:17">
      <c r="A18" s="140"/>
      <c r="B18" s="103" t="s">
        <v>63</v>
      </c>
      <c r="C18" s="103" t="s">
        <v>63</v>
      </c>
      <c r="D18" s="96" t="s">
        <v>63</v>
      </c>
      <c r="E18" s="142"/>
      <c r="F18" s="103" t="s">
        <v>63</v>
      </c>
      <c r="G18" s="144"/>
      <c r="J18">
        <f t="shared" si="5"/>
        <v>1</v>
      </c>
      <c r="K18">
        <f t="shared" si="0"/>
        <v>1</v>
      </c>
      <c r="L18">
        <f t="shared" si="0"/>
        <v>1</v>
      </c>
      <c r="M18" s="99">
        <f t="shared" ref="M18" si="16">IF(E16&lt;&gt;"",1,0)</f>
        <v>1</v>
      </c>
      <c r="N18">
        <f t="shared" si="1"/>
        <v>1</v>
      </c>
      <c r="O18">
        <f t="shared" si="6"/>
        <v>5</v>
      </c>
      <c r="P18" s="127"/>
      <c r="Q18" s="127"/>
    </row>
    <row r="19" spans="1:17" ht="15" thickBot="1">
      <c r="A19" s="133"/>
      <c r="B19" s="104" t="s">
        <v>63</v>
      </c>
      <c r="C19" s="104" t="s">
        <v>63</v>
      </c>
      <c r="D19" s="104" t="s">
        <v>63</v>
      </c>
      <c r="E19" s="143"/>
      <c r="F19" s="104" t="s">
        <v>63</v>
      </c>
      <c r="G19" s="135"/>
      <c r="J19">
        <f t="shared" si="5"/>
        <v>1</v>
      </c>
      <c r="K19">
        <f t="shared" si="0"/>
        <v>1</v>
      </c>
      <c r="L19">
        <f t="shared" si="0"/>
        <v>1</v>
      </c>
      <c r="M19" s="99">
        <f t="shared" ref="M19" si="17">IF(E16&lt;&gt;"",1,0)</f>
        <v>1</v>
      </c>
      <c r="N19">
        <f t="shared" si="1"/>
        <v>1</v>
      </c>
      <c r="O19">
        <f t="shared" si="6"/>
        <v>5</v>
      </c>
      <c r="P19" s="127"/>
      <c r="Q19" s="127"/>
    </row>
    <row r="20" spans="1:17">
      <c r="A20" s="132">
        <v>4</v>
      </c>
      <c r="B20" s="102"/>
      <c r="C20" s="102"/>
      <c r="D20" s="64"/>
      <c r="E20" s="141"/>
      <c r="F20" s="102"/>
      <c r="G20" s="134" t="str">
        <f t="shared" ref="G20" si="18">IF(AND(P20&gt;0,P20&lt;&gt;20),"Inkorrekte Eingabe",IF(P20&lt;&gt;0,"Korrekte Eingabe",""))</f>
        <v/>
      </c>
      <c r="J20">
        <f t="shared" si="5"/>
        <v>0</v>
      </c>
      <c r="K20">
        <f t="shared" si="0"/>
        <v>0</v>
      </c>
      <c r="L20">
        <f t="shared" si="0"/>
        <v>0</v>
      </c>
      <c r="M20" s="99">
        <f t="shared" si="0"/>
        <v>0</v>
      </c>
      <c r="N20">
        <f t="shared" si="1"/>
        <v>0</v>
      </c>
      <c r="O20">
        <f t="shared" si="6"/>
        <v>0</v>
      </c>
      <c r="P20" s="127">
        <f t="shared" ref="P20" si="19">SUM(O20:O23)</f>
        <v>0</v>
      </c>
      <c r="Q20" s="127">
        <f t="shared" ref="Q20" si="20">IF(AND(P20&gt;0,P20&lt;&gt;20),1,IF(P20=0,2,0))</f>
        <v>2</v>
      </c>
    </row>
    <row r="21" spans="1:17">
      <c r="A21" s="140"/>
      <c r="B21" s="103"/>
      <c r="C21" s="103"/>
      <c r="D21" s="96"/>
      <c r="E21" s="142"/>
      <c r="F21" s="103"/>
      <c r="G21" s="144"/>
      <c r="J21">
        <f t="shared" si="5"/>
        <v>0</v>
      </c>
      <c r="K21">
        <f t="shared" si="0"/>
        <v>0</v>
      </c>
      <c r="L21">
        <f t="shared" si="0"/>
        <v>0</v>
      </c>
      <c r="M21" s="99">
        <f t="shared" ref="M21" si="21">IF(E20&lt;&gt;"",1,0)</f>
        <v>0</v>
      </c>
      <c r="N21">
        <f t="shared" si="1"/>
        <v>0</v>
      </c>
      <c r="O21">
        <f t="shared" si="6"/>
        <v>0</v>
      </c>
      <c r="P21" s="127"/>
      <c r="Q21" s="127"/>
    </row>
    <row r="22" spans="1:17">
      <c r="A22" s="140"/>
      <c r="B22" s="103"/>
      <c r="C22" s="103"/>
      <c r="D22" s="96"/>
      <c r="E22" s="142"/>
      <c r="F22" s="103"/>
      <c r="G22" s="144"/>
      <c r="J22">
        <f t="shared" si="5"/>
        <v>0</v>
      </c>
      <c r="K22">
        <f t="shared" si="0"/>
        <v>0</v>
      </c>
      <c r="L22">
        <f t="shared" si="0"/>
        <v>0</v>
      </c>
      <c r="M22" s="99">
        <f t="shared" ref="M22" si="22">IF(E20&lt;&gt;"",1,0)</f>
        <v>0</v>
      </c>
      <c r="N22">
        <f t="shared" si="1"/>
        <v>0</v>
      </c>
      <c r="O22">
        <f t="shared" si="6"/>
        <v>0</v>
      </c>
      <c r="P22" s="127"/>
      <c r="Q22" s="127"/>
    </row>
    <row r="23" spans="1:17" ht="15" thickBot="1">
      <c r="A23" s="133"/>
      <c r="B23" s="104"/>
      <c r="C23" s="104"/>
      <c r="D23" s="104"/>
      <c r="E23" s="143"/>
      <c r="F23" s="104"/>
      <c r="G23" s="135"/>
      <c r="J23">
        <f t="shared" si="5"/>
        <v>0</v>
      </c>
      <c r="K23">
        <f t="shared" si="0"/>
        <v>0</v>
      </c>
      <c r="L23">
        <f t="shared" si="0"/>
        <v>0</v>
      </c>
      <c r="M23" s="99">
        <f t="shared" ref="M23" si="23">IF(E20&lt;&gt;"",1,0)</f>
        <v>0</v>
      </c>
      <c r="N23">
        <f t="shared" si="1"/>
        <v>0</v>
      </c>
      <c r="O23">
        <f t="shared" si="6"/>
        <v>0</v>
      </c>
      <c r="P23" s="127"/>
      <c r="Q23" s="127"/>
    </row>
    <row r="24" spans="1:17">
      <c r="A24" s="132">
        <v>5</v>
      </c>
      <c r="B24" s="102"/>
      <c r="C24" s="102"/>
      <c r="D24" s="64"/>
      <c r="E24" s="141"/>
      <c r="F24" s="102"/>
      <c r="G24" s="134" t="str">
        <f t="shared" ref="G24" si="24">IF(AND(P24&gt;0,P24&lt;&gt;20),"Inkorrekte Eingabe",IF(P24&lt;&gt;0,"Korrekte Eingabe",""))</f>
        <v/>
      </c>
      <c r="J24">
        <f t="shared" si="5"/>
        <v>0</v>
      </c>
      <c r="K24">
        <f t="shared" si="5"/>
        <v>0</v>
      </c>
      <c r="L24">
        <f t="shared" si="5"/>
        <v>0</v>
      </c>
      <c r="M24" s="99">
        <f t="shared" si="5"/>
        <v>0</v>
      </c>
      <c r="N24">
        <f t="shared" si="1"/>
        <v>0</v>
      </c>
      <c r="O24">
        <f t="shared" si="6"/>
        <v>0</v>
      </c>
      <c r="P24" s="127">
        <f t="shared" ref="P24" si="25">SUM(O24:O27)</f>
        <v>0</v>
      </c>
      <c r="Q24" s="127">
        <f t="shared" ref="Q24" si="26">IF(AND(P24&gt;0,P24&lt;&gt;20),1,IF(P24=0,2,0))</f>
        <v>2</v>
      </c>
    </row>
    <row r="25" spans="1:17">
      <c r="A25" s="140"/>
      <c r="B25" s="103"/>
      <c r="C25" s="103"/>
      <c r="D25" s="96"/>
      <c r="E25" s="142"/>
      <c r="F25" s="103"/>
      <c r="G25" s="144"/>
      <c r="J25">
        <f t="shared" si="5"/>
        <v>0</v>
      </c>
      <c r="K25">
        <f t="shared" si="5"/>
        <v>0</v>
      </c>
      <c r="L25">
        <f t="shared" si="5"/>
        <v>0</v>
      </c>
      <c r="M25" s="99">
        <f t="shared" ref="M25" si="27">IF(E24&lt;&gt;"",1,0)</f>
        <v>0</v>
      </c>
      <c r="N25">
        <f t="shared" si="1"/>
        <v>0</v>
      </c>
      <c r="O25">
        <f t="shared" si="6"/>
        <v>0</v>
      </c>
      <c r="P25" s="127"/>
      <c r="Q25" s="127"/>
    </row>
    <row r="26" spans="1:17">
      <c r="A26" s="140"/>
      <c r="B26" s="103"/>
      <c r="C26" s="103"/>
      <c r="D26" s="96"/>
      <c r="E26" s="142"/>
      <c r="F26" s="103"/>
      <c r="G26" s="144"/>
      <c r="J26">
        <f t="shared" si="5"/>
        <v>0</v>
      </c>
      <c r="K26">
        <f t="shared" si="5"/>
        <v>0</v>
      </c>
      <c r="L26">
        <f t="shared" si="5"/>
        <v>0</v>
      </c>
      <c r="M26" s="99">
        <f t="shared" ref="M26" si="28">IF(E24&lt;&gt;"",1,0)</f>
        <v>0</v>
      </c>
      <c r="N26">
        <f t="shared" si="1"/>
        <v>0</v>
      </c>
      <c r="O26">
        <f t="shared" si="6"/>
        <v>0</v>
      </c>
      <c r="P26" s="127"/>
      <c r="Q26" s="127"/>
    </row>
    <row r="27" spans="1:17" ht="15" thickBot="1">
      <c r="A27" s="133"/>
      <c r="B27" s="104"/>
      <c r="C27" s="104"/>
      <c r="D27" s="104"/>
      <c r="E27" s="143"/>
      <c r="F27" s="104"/>
      <c r="G27" s="135"/>
      <c r="J27">
        <f t="shared" si="5"/>
        <v>0</v>
      </c>
      <c r="K27">
        <f t="shared" si="5"/>
        <v>0</v>
      </c>
      <c r="L27">
        <f t="shared" si="5"/>
        <v>0</v>
      </c>
      <c r="M27" s="99">
        <f t="shared" ref="M27" si="29">IF(E24&lt;&gt;"",1,0)</f>
        <v>0</v>
      </c>
      <c r="N27">
        <f t="shared" si="1"/>
        <v>0</v>
      </c>
      <c r="O27">
        <f t="shared" si="6"/>
        <v>0</v>
      </c>
      <c r="P27" s="127"/>
      <c r="Q27" s="127"/>
    </row>
    <row r="28" spans="1:17">
      <c r="A28" s="132">
        <v>6</v>
      </c>
      <c r="B28" s="102"/>
      <c r="C28" s="102"/>
      <c r="D28" s="64"/>
      <c r="E28" s="141"/>
      <c r="F28" s="102"/>
      <c r="G28" s="134" t="str">
        <f t="shared" ref="G28" si="30">IF(AND(P28&gt;0,P28&lt;&gt;20),"Inkorrekte Eingabe",IF(P28&lt;&gt;0,"Korrekte Eingabe",""))</f>
        <v/>
      </c>
      <c r="J28">
        <f t="shared" si="5"/>
        <v>0</v>
      </c>
      <c r="K28">
        <f t="shared" si="5"/>
        <v>0</v>
      </c>
      <c r="L28">
        <f t="shared" si="5"/>
        <v>0</v>
      </c>
      <c r="M28" s="99">
        <f t="shared" si="5"/>
        <v>0</v>
      </c>
      <c r="N28">
        <f t="shared" si="1"/>
        <v>0</v>
      </c>
      <c r="O28">
        <f t="shared" si="6"/>
        <v>0</v>
      </c>
      <c r="P28" s="127">
        <f t="shared" ref="P28" si="31">SUM(O28:O31)</f>
        <v>0</v>
      </c>
      <c r="Q28" s="127">
        <f t="shared" ref="Q28" si="32">IF(AND(P28&gt;0,P28&lt;&gt;20),1,IF(P28=0,2,0))</f>
        <v>2</v>
      </c>
    </row>
    <row r="29" spans="1:17">
      <c r="A29" s="140"/>
      <c r="B29" s="103"/>
      <c r="C29" s="103"/>
      <c r="D29" s="96"/>
      <c r="E29" s="142"/>
      <c r="F29" s="103"/>
      <c r="G29" s="144"/>
      <c r="J29">
        <f t="shared" si="5"/>
        <v>0</v>
      </c>
      <c r="K29">
        <f t="shared" si="5"/>
        <v>0</v>
      </c>
      <c r="L29">
        <f t="shared" si="5"/>
        <v>0</v>
      </c>
      <c r="M29" s="99">
        <f t="shared" ref="M29" si="33">IF(E28&lt;&gt;"",1,0)</f>
        <v>0</v>
      </c>
      <c r="N29">
        <f t="shared" si="1"/>
        <v>0</v>
      </c>
      <c r="O29">
        <f t="shared" si="6"/>
        <v>0</v>
      </c>
      <c r="P29" s="127"/>
      <c r="Q29" s="127"/>
    </row>
    <row r="30" spans="1:17">
      <c r="A30" s="140"/>
      <c r="B30" s="103"/>
      <c r="C30" s="103"/>
      <c r="D30" s="96"/>
      <c r="E30" s="142"/>
      <c r="F30" s="103"/>
      <c r="G30" s="144"/>
      <c r="J30">
        <f t="shared" si="5"/>
        <v>0</v>
      </c>
      <c r="K30">
        <f t="shared" si="5"/>
        <v>0</v>
      </c>
      <c r="L30">
        <f t="shared" si="5"/>
        <v>0</v>
      </c>
      <c r="M30" s="99">
        <f t="shared" ref="M30" si="34">IF(E28&lt;&gt;"",1,0)</f>
        <v>0</v>
      </c>
      <c r="N30">
        <f t="shared" si="1"/>
        <v>0</v>
      </c>
      <c r="O30">
        <f t="shared" si="6"/>
        <v>0</v>
      </c>
      <c r="P30" s="127"/>
      <c r="Q30" s="127"/>
    </row>
    <row r="31" spans="1:17" ht="15" thickBot="1">
      <c r="A31" s="133"/>
      <c r="B31" s="104"/>
      <c r="C31" s="104"/>
      <c r="D31" s="104"/>
      <c r="E31" s="143"/>
      <c r="F31" s="104"/>
      <c r="G31" s="135"/>
      <c r="J31">
        <f t="shared" si="5"/>
        <v>0</v>
      </c>
      <c r="K31">
        <f t="shared" si="5"/>
        <v>0</v>
      </c>
      <c r="L31">
        <f t="shared" si="5"/>
        <v>0</v>
      </c>
      <c r="M31" s="99">
        <f t="shared" ref="M31" si="35">IF(E28&lt;&gt;"",1,0)</f>
        <v>0</v>
      </c>
      <c r="N31">
        <f t="shared" si="1"/>
        <v>0</v>
      </c>
      <c r="O31">
        <f t="shared" si="6"/>
        <v>0</v>
      </c>
      <c r="P31" s="127"/>
      <c r="Q31" s="127"/>
    </row>
    <row r="32" spans="1:17">
      <c r="A32" s="132">
        <v>7</v>
      </c>
      <c r="B32" s="102"/>
      <c r="C32" s="102"/>
      <c r="D32" s="64"/>
      <c r="E32" s="141"/>
      <c r="F32" s="102"/>
      <c r="G32" s="134" t="str">
        <f t="shared" ref="G32" si="36">IF(AND(P32&gt;0,P32&lt;&gt;20),"Inkorrekte Eingabe",IF(P32&lt;&gt;0,"Korrekte Eingabe",""))</f>
        <v/>
      </c>
      <c r="J32">
        <f t="shared" si="5"/>
        <v>0</v>
      </c>
      <c r="K32">
        <f t="shared" si="5"/>
        <v>0</v>
      </c>
      <c r="L32">
        <f t="shared" si="5"/>
        <v>0</v>
      </c>
      <c r="M32" s="99">
        <f t="shared" si="5"/>
        <v>0</v>
      </c>
      <c r="N32">
        <f t="shared" si="1"/>
        <v>0</v>
      </c>
      <c r="O32">
        <f t="shared" si="6"/>
        <v>0</v>
      </c>
      <c r="P32" s="127">
        <f t="shared" ref="P32" si="37">SUM(O32:O35)</f>
        <v>0</v>
      </c>
      <c r="Q32" s="127">
        <f t="shared" ref="Q32" si="38">IF(AND(P32&gt;0,P32&lt;&gt;20),1,IF(P32=0,2,0))</f>
        <v>2</v>
      </c>
    </row>
    <row r="33" spans="1:17">
      <c r="A33" s="140"/>
      <c r="B33" s="103"/>
      <c r="C33" s="103"/>
      <c r="D33" s="96"/>
      <c r="E33" s="142"/>
      <c r="F33" s="103"/>
      <c r="G33" s="144"/>
      <c r="J33">
        <f t="shared" si="5"/>
        <v>0</v>
      </c>
      <c r="K33">
        <f t="shared" si="5"/>
        <v>0</v>
      </c>
      <c r="L33">
        <f t="shared" si="5"/>
        <v>0</v>
      </c>
      <c r="M33" s="99">
        <f t="shared" ref="M33" si="39">IF(E32&lt;&gt;"",1,0)</f>
        <v>0</v>
      </c>
      <c r="N33">
        <f t="shared" si="1"/>
        <v>0</v>
      </c>
      <c r="O33">
        <f t="shared" si="6"/>
        <v>0</v>
      </c>
      <c r="P33" s="127"/>
      <c r="Q33" s="127"/>
    </row>
    <row r="34" spans="1:17">
      <c r="A34" s="140"/>
      <c r="B34" s="103"/>
      <c r="C34" s="103"/>
      <c r="D34" s="96"/>
      <c r="E34" s="142"/>
      <c r="F34" s="103"/>
      <c r="G34" s="144"/>
      <c r="J34">
        <f t="shared" si="5"/>
        <v>0</v>
      </c>
      <c r="K34">
        <f t="shared" si="5"/>
        <v>0</v>
      </c>
      <c r="L34">
        <f t="shared" si="5"/>
        <v>0</v>
      </c>
      <c r="M34" s="99">
        <f t="shared" ref="M34" si="40">IF(E32&lt;&gt;"",1,0)</f>
        <v>0</v>
      </c>
      <c r="N34">
        <f t="shared" si="1"/>
        <v>0</v>
      </c>
      <c r="O34">
        <f t="shared" si="6"/>
        <v>0</v>
      </c>
      <c r="P34" s="127"/>
      <c r="Q34" s="127"/>
    </row>
    <row r="35" spans="1:17" ht="15" thickBot="1">
      <c r="A35" s="133"/>
      <c r="B35" s="104"/>
      <c r="C35" s="104"/>
      <c r="D35" s="104"/>
      <c r="E35" s="143"/>
      <c r="F35" s="104"/>
      <c r="G35" s="135"/>
      <c r="J35">
        <f t="shared" si="5"/>
        <v>0</v>
      </c>
      <c r="K35">
        <f t="shared" si="5"/>
        <v>0</v>
      </c>
      <c r="L35">
        <f t="shared" si="5"/>
        <v>0</v>
      </c>
      <c r="M35" s="99">
        <f t="shared" ref="M35" si="41">IF(E32&lt;&gt;"",1,0)</f>
        <v>0</v>
      </c>
      <c r="N35">
        <f t="shared" si="1"/>
        <v>0</v>
      </c>
      <c r="O35">
        <f t="shared" si="6"/>
        <v>0</v>
      </c>
      <c r="P35" s="127"/>
      <c r="Q35" s="127"/>
    </row>
    <row r="36" spans="1:17">
      <c r="A36" s="132">
        <v>8</v>
      </c>
      <c r="B36" s="102"/>
      <c r="C36" s="102"/>
      <c r="D36" s="64"/>
      <c r="E36" s="141"/>
      <c r="F36" s="102"/>
      <c r="G36" s="134" t="str">
        <f t="shared" ref="G36" si="42">IF(AND(P36&gt;0,P36&lt;&gt;20),"Inkorrekte Eingabe",IF(P36&lt;&gt;0,"Korrekte Eingabe",""))</f>
        <v/>
      </c>
      <c r="J36">
        <f t="shared" ref="J36:M47" si="43">IF(B36&lt;&gt;"",1,0)</f>
        <v>0</v>
      </c>
      <c r="K36">
        <f t="shared" si="43"/>
        <v>0</v>
      </c>
      <c r="L36">
        <f t="shared" si="43"/>
        <v>0</v>
      </c>
      <c r="M36" s="99">
        <f t="shared" si="43"/>
        <v>0</v>
      </c>
      <c r="N36">
        <f t="shared" si="1"/>
        <v>0</v>
      </c>
      <c r="O36">
        <f t="shared" si="6"/>
        <v>0</v>
      </c>
      <c r="P36" s="127">
        <f t="shared" ref="P36" si="44">SUM(O36:O39)</f>
        <v>0</v>
      </c>
      <c r="Q36" s="127">
        <f t="shared" ref="Q36" si="45">IF(AND(P36&gt;0,P36&lt;&gt;20),1,IF(P36=0,2,0))</f>
        <v>2</v>
      </c>
    </row>
    <row r="37" spans="1:17">
      <c r="A37" s="140"/>
      <c r="B37" s="103"/>
      <c r="C37" s="103"/>
      <c r="D37" s="96"/>
      <c r="E37" s="142"/>
      <c r="F37" s="103"/>
      <c r="G37" s="144"/>
      <c r="J37">
        <f t="shared" si="43"/>
        <v>0</v>
      </c>
      <c r="K37">
        <f t="shared" si="43"/>
        <v>0</v>
      </c>
      <c r="L37">
        <f t="shared" si="43"/>
        <v>0</v>
      </c>
      <c r="M37" s="99">
        <f t="shared" ref="M37" si="46">IF(E36&lt;&gt;"",1,0)</f>
        <v>0</v>
      </c>
      <c r="N37">
        <f t="shared" si="1"/>
        <v>0</v>
      </c>
      <c r="O37">
        <f t="shared" si="6"/>
        <v>0</v>
      </c>
      <c r="P37" s="127"/>
      <c r="Q37" s="127"/>
    </row>
    <row r="38" spans="1:17">
      <c r="A38" s="140"/>
      <c r="B38" s="103"/>
      <c r="C38" s="103"/>
      <c r="D38" s="96"/>
      <c r="E38" s="142"/>
      <c r="F38" s="103"/>
      <c r="G38" s="144"/>
      <c r="J38">
        <f t="shared" si="43"/>
        <v>0</v>
      </c>
      <c r="K38">
        <f t="shared" si="43"/>
        <v>0</v>
      </c>
      <c r="L38">
        <f t="shared" si="43"/>
        <v>0</v>
      </c>
      <c r="M38" s="99">
        <f t="shared" ref="M38" si="47">IF(E36&lt;&gt;"",1,0)</f>
        <v>0</v>
      </c>
      <c r="N38">
        <f t="shared" si="1"/>
        <v>0</v>
      </c>
      <c r="O38">
        <f t="shared" si="6"/>
        <v>0</v>
      </c>
      <c r="P38" s="127"/>
      <c r="Q38" s="127"/>
    </row>
    <row r="39" spans="1:17" ht="15" thickBot="1">
      <c r="A39" s="133"/>
      <c r="B39" s="104"/>
      <c r="C39" s="104"/>
      <c r="D39" s="104"/>
      <c r="E39" s="143"/>
      <c r="F39" s="104"/>
      <c r="G39" s="135"/>
      <c r="J39">
        <f t="shared" si="43"/>
        <v>0</v>
      </c>
      <c r="K39">
        <f t="shared" si="43"/>
        <v>0</v>
      </c>
      <c r="L39">
        <f t="shared" si="43"/>
        <v>0</v>
      </c>
      <c r="M39" s="99">
        <f t="shared" ref="M39" si="48">IF(E36&lt;&gt;"",1,0)</f>
        <v>0</v>
      </c>
      <c r="N39">
        <f t="shared" si="1"/>
        <v>0</v>
      </c>
      <c r="O39">
        <f t="shared" si="6"/>
        <v>0</v>
      </c>
      <c r="P39" s="127"/>
      <c r="Q39" s="127"/>
    </row>
    <row r="40" spans="1:17">
      <c r="A40" s="132">
        <v>9</v>
      </c>
      <c r="B40" s="102"/>
      <c r="C40" s="102"/>
      <c r="D40" s="64"/>
      <c r="E40" s="141"/>
      <c r="F40" s="102"/>
      <c r="G40" s="134" t="str">
        <f t="shared" ref="G40" si="49">IF(AND(P40&gt;0,P40&lt;&gt;20),"Inkorrekte Eingabe",IF(P40&lt;&gt;0,"Korrekte Eingabe",""))</f>
        <v/>
      </c>
      <c r="J40">
        <f t="shared" si="43"/>
        <v>0</v>
      </c>
      <c r="K40">
        <f t="shared" si="43"/>
        <v>0</v>
      </c>
      <c r="L40">
        <f t="shared" si="43"/>
        <v>0</v>
      </c>
      <c r="M40" s="99">
        <f t="shared" si="43"/>
        <v>0</v>
      </c>
      <c r="N40">
        <f t="shared" si="1"/>
        <v>0</v>
      </c>
      <c r="O40">
        <f t="shared" si="6"/>
        <v>0</v>
      </c>
      <c r="P40" s="127">
        <f t="shared" ref="P40" si="50">SUM(O40:O43)</f>
        <v>0</v>
      </c>
      <c r="Q40" s="127">
        <f t="shared" ref="Q40" si="51">IF(AND(P40&gt;0,P40&lt;&gt;20),1,IF(P40=0,2,0))</f>
        <v>2</v>
      </c>
    </row>
    <row r="41" spans="1:17">
      <c r="A41" s="140"/>
      <c r="B41" s="103"/>
      <c r="C41" s="103"/>
      <c r="D41" s="96"/>
      <c r="E41" s="142"/>
      <c r="F41" s="103"/>
      <c r="G41" s="144"/>
      <c r="J41">
        <f t="shared" si="43"/>
        <v>0</v>
      </c>
      <c r="K41">
        <f t="shared" si="43"/>
        <v>0</v>
      </c>
      <c r="L41">
        <f t="shared" si="43"/>
        <v>0</v>
      </c>
      <c r="M41" s="99">
        <f t="shared" ref="M41" si="52">IF(E40&lt;&gt;"",1,0)</f>
        <v>0</v>
      </c>
      <c r="N41">
        <f t="shared" si="1"/>
        <v>0</v>
      </c>
      <c r="O41">
        <f t="shared" si="6"/>
        <v>0</v>
      </c>
      <c r="P41" s="127"/>
      <c r="Q41" s="127"/>
    </row>
    <row r="42" spans="1:17">
      <c r="A42" s="140"/>
      <c r="B42" s="103"/>
      <c r="C42" s="103"/>
      <c r="D42" s="96"/>
      <c r="E42" s="142"/>
      <c r="F42" s="103"/>
      <c r="G42" s="144"/>
      <c r="J42">
        <f t="shared" si="43"/>
        <v>0</v>
      </c>
      <c r="K42">
        <f t="shared" si="43"/>
        <v>0</v>
      </c>
      <c r="L42">
        <f t="shared" si="43"/>
        <v>0</v>
      </c>
      <c r="M42" s="99">
        <f t="shared" ref="M42" si="53">IF(E40&lt;&gt;"",1,0)</f>
        <v>0</v>
      </c>
      <c r="N42">
        <f t="shared" si="1"/>
        <v>0</v>
      </c>
      <c r="O42">
        <f t="shared" si="6"/>
        <v>0</v>
      </c>
      <c r="P42" s="127"/>
      <c r="Q42" s="127"/>
    </row>
    <row r="43" spans="1:17" ht="15" thickBot="1">
      <c r="A43" s="133"/>
      <c r="B43" s="104"/>
      <c r="C43" s="104"/>
      <c r="D43" s="104"/>
      <c r="E43" s="143"/>
      <c r="F43" s="104"/>
      <c r="G43" s="135"/>
      <c r="J43">
        <f t="shared" si="43"/>
        <v>0</v>
      </c>
      <c r="K43">
        <f t="shared" si="43"/>
        <v>0</v>
      </c>
      <c r="L43">
        <f t="shared" si="43"/>
        <v>0</v>
      </c>
      <c r="M43" s="99">
        <f t="shared" ref="M43" si="54">IF(E40&lt;&gt;"",1,0)</f>
        <v>0</v>
      </c>
      <c r="N43">
        <f t="shared" si="1"/>
        <v>0</v>
      </c>
      <c r="O43">
        <f t="shared" si="6"/>
        <v>0</v>
      </c>
      <c r="P43" s="127"/>
      <c r="Q43" s="127"/>
    </row>
    <row r="44" spans="1:17">
      <c r="A44" s="132">
        <v>10</v>
      </c>
      <c r="B44" s="102"/>
      <c r="C44" s="102"/>
      <c r="D44" s="64"/>
      <c r="E44" s="141"/>
      <c r="F44" s="102"/>
      <c r="G44" s="134" t="str">
        <f t="shared" ref="G44" si="55">IF(AND(P44&gt;0,P44&lt;&gt;20),"Inkorrekte Eingabe",IF(P44&lt;&gt;0,"Korrekte Eingabe",""))</f>
        <v/>
      </c>
      <c r="J44">
        <f t="shared" si="43"/>
        <v>0</v>
      </c>
      <c r="K44">
        <f t="shared" si="43"/>
        <v>0</v>
      </c>
      <c r="L44">
        <f t="shared" si="43"/>
        <v>0</v>
      </c>
      <c r="M44" s="99">
        <f t="shared" si="43"/>
        <v>0</v>
      </c>
      <c r="N44">
        <f t="shared" si="1"/>
        <v>0</v>
      </c>
      <c r="O44">
        <f t="shared" si="6"/>
        <v>0</v>
      </c>
      <c r="P44" s="127">
        <f t="shared" ref="P44" si="56">SUM(O44:O47)</f>
        <v>0</v>
      </c>
      <c r="Q44" s="127">
        <f t="shared" ref="Q44" si="57">IF(AND(P44&gt;0,P44&lt;&gt;20),1,IF(P44=0,2,0))</f>
        <v>2</v>
      </c>
    </row>
    <row r="45" spans="1:17">
      <c r="A45" s="140"/>
      <c r="B45" s="103"/>
      <c r="C45" s="103"/>
      <c r="D45" s="96"/>
      <c r="E45" s="142"/>
      <c r="F45" s="103"/>
      <c r="G45" s="144"/>
      <c r="J45">
        <f t="shared" si="43"/>
        <v>0</v>
      </c>
      <c r="K45">
        <f t="shared" si="43"/>
        <v>0</v>
      </c>
      <c r="L45">
        <f t="shared" si="43"/>
        <v>0</v>
      </c>
      <c r="M45" s="99">
        <f t="shared" ref="M45" si="58">IF(E44&lt;&gt;"",1,0)</f>
        <v>0</v>
      </c>
      <c r="N45">
        <f t="shared" si="1"/>
        <v>0</v>
      </c>
      <c r="O45">
        <f t="shared" si="6"/>
        <v>0</v>
      </c>
      <c r="P45" s="127"/>
      <c r="Q45" s="127"/>
    </row>
    <row r="46" spans="1:17">
      <c r="A46" s="140"/>
      <c r="B46" s="103"/>
      <c r="C46" s="103"/>
      <c r="D46" s="96"/>
      <c r="E46" s="142"/>
      <c r="F46" s="103"/>
      <c r="G46" s="144"/>
      <c r="J46">
        <f t="shared" si="43"/>
        <v>0</v>
      </c>
      <c r="K46">
        <f t="shared" si="43"/>
        <v>0</v>
      </c>
      <c r="L46">
        <f t="shared" si="43"/>
        <v>0</v>
      </c>
      <c r="M46" s="99">
        <f t="shared" ref="M46" si="59">IF(E44&lt;&gt;"",1,0)</f>
        <v>0</v>
      </c>
      <c r="N46">
        <f t="shared" si="1"/>
        <v>0</v>
      </c>
      <c r="O46">
        <f t="shared" si="6"/>
        <v>0</v>
      </c>
      <c r="P46" s="127"/>
      <c r="Q46" s="127"/>
    </row>
    <row r="47" spans="1:17" ht="15" thickBot="1">
      <c r="A47" s="133"/>
      <c r="B47" s="104"/>
      <c r="C47" s="104"/>
      <c r="D47" s="104"/>
      <c r="E47" s="143"/>
      <c r="F47" s="104"/>
      <c r="G47" s="135"/>
      <c r="J47">
        <f t="shared" si="43"/>
        <v>0</v>
      </c>
      <c r="K47">
        <f t="shared" si="43"/>
        <v>0</v>
      </c>
      <c r="L47">
        <f t="shared" si="43"/>
        <v>0</v>
      </c>
      <c r="M47" s="99">
        <f t="shared" ref="M47" si="60">IF(E44&lt;&gt;"",1,0)</f>
        <v>0</v>
      </c>
      <c r="N47">
        <f t="shared" si="1"/>
        <v>0</v>
      </c>
      <c r="O47">
        <f t="shared" si="6"/>
        <v>0</v>
      </c>
      <c r="P47" s="127"/>
      <c r="Q47" s="127"/>
    </row>
  </sheetData>
  <mergeCells count="51">
    <mergeCell ref="A44:A47"/>
    <mergeCell ref="E44:E47"/>
    <mergeCell ref="G44:G47"/>
    <mergeCell ref="P44:P47"/>
    <mergeCell ref="Q44:Q47"/>
    <mergeCell ref="A36:A39"/>
    <mergeCell ref="E36:E39"/>
    <mergeCell ref="G36:G39"/>
    <mergeCell ref="P36:P39"/>
    <mergeCell ref="Q36:Q39"/>
    <mergeCell ref="A40:A43"/>
    <mergeCell ref="E40:E43"/>
    <mergeCell ref="G40:G43"/>
    <mergeCell ref="P40:P43"/>
    <mergeCell ref="Q40:Q43"/>
    <mergeCell ref="A28:A31"/>
    <mergeCell ref="E28:E31"/>
    <mergeCell ref="G28:G31"/>
    <mergeCell ref="P28:P31"/>
    <mergeCell ref="Q28:Q31"/>
    <mergeCell ref="A32:A35"/>
    <mergeCell ref="E32:E35"/>
    <mergeCell ref="G32:G35"/>
    <mergeCell ref="P32:P35"/>
    <mergeCell ref="Q32:Q35"/>
    <mergeCell ref="A20:A23"/>
    <mergeCell ref="E20:E23"/>
    <mergeCell ref="G20:G23"/>
    <mergeCell ref="P20:P23"/>
    <mergeCell ref="Q20:Q23"/>
    <mergeCell ref="A24:A27"/>
    <mergeCell ref="E24:E27"/>
    <mergeCell ref="G24:G27"/>
    <mergeCell ref="P24:P27"/>
    <mergeCell ref="Q24:Q27"/>
    <mergeCell ref="A12:A15"/>
    <mergeCell ref="E12:E15"/>
    <mergeCell ref="G12:G15"/>
    <mergeCell ref="P12:P15"/>
    <mergeCell ref="Q12:Q15"/>
    <mergeCell ref="A16:A19"/>
    <mergeCell ref="E16:E19"/>
    <mergeCell ref="G16:G19"/>
    <mergeCell ref="P16:P19"/>
    <mergeCell ref="Q16:Q19"/>
    <mergeCell ref="Q8:Q11"/>
    <mergeCell ref="C5:D5"/>
    <mergeCell ref="A8:A11"/>
    <mergeCell ref="E8:E11"/>
    <mergeCell ref="G8:G11"/>
    <mergeCell ref="P8:P11"/>
  </mergeCells>
  <conditionalFormatting sqref="G8:G10 G12:G14 G16:G18 G20:G22 G24:G26 G28:G30 G32:G34 G36:G38 G40:G42 G44:G46">
    <cfRule type="expression" dxfId="15" priority="2">
      <formula>P8=20</formula>
    </cfRule>
  </conditionalFormatting>
  <conditionalFormatting sqref="G8:G47">
    <cfRule type="expression" dxfId="14" priority="1">
      <formula>AND(P8&lt;&gt;20,P8&lt;&gt;0)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S57"/>
  <sheetViews>
    <sheetView workbookViewId="0"/>
  </sheetViews>
  <sheetFormatPr baseColWidth="10" defaultRowHeight="14"/>
  <cols>
    <col min="2" max="2" width="6.6640625" bestFit="1" customWidth="1"/>
    <col min="3" max="4" width="25.6640625" customWidth="1"/>
    <col min="5" max="5" width="20.5" customWidth="1"/>
    <col min="6" max="7" width="25.6640625" customWidth="1"/>
    <col min="8" max="8" width="26.83203125" customWidth="1"/>
    <col min="9" max="9" width="4" customWidth="1"/>
    <col min="10" max="10" width="1.1640625" hidden="1" customWidth="1"/>
    <col min="11" max="16" width="2" bestFit="1" customWidth="1"/>
    <col min="17" max="17" width="3" bestFit="1" customWidth="1"/>
    <col min="18" max="19" width="2" bestFit="1" customWidth="1"/>
  </cols>
  <sheetData>
    <row r="1" spans="1:19" ht="15" thickBot="1"/>
    <row r="2" spans="1:19" ht="18" customHeight="1">
      <c r="A2" s="91"/>
      <c r="B2" s="101"/>
      <c r="C2" s="27" t="s">
        <v>59</v>
      </c>
      <c r="D2" s="22">
        <v>42</v>
      </c>
      <c r="E2" s="22"/>
      <c r="F2" s="22"/>
      <c r="G2" s="61" t="s">
        <v>109</v>
      </c>
    </row>
    <row r="3" spans="1:19" ht="18" customHeight="1" thickBot="1">
      <c r="A3" s="91"/>
      <c r="B3" s="101"/>
      <c r="C3" s="28" t="s">
        <v>60</v>
      </c>
      <c r="D3" s="23" t="str">
        <f>VLOOKUP(D2,Help!$A$2:$G$50,3,FALSE)</f>
        <v>SchW 4x+</v>
      </c>
      <c r="E3" s="23"/>
      <c r="F3" s="23"/>
      <c r="G3" s="62" t="s">
        <v>108</v>
      </c>
    </row>
    <row r="4" spans="1:19" ht="15" thickBot="1">
      <c r="C4" s="7"/>
      <c r="D4" s="90"/>
    </row>
    <row r="5" spans="1:19" ht="18" customHeight="1" thickBot="1">
      <c r="C5" s="24" t="s">
        <v>62</v>
      </c>
      <c r="D5" s="138" t="str">
        <f>Vereinsdaten!D4</f>
        <v>1.WRC Lia</v>
      </c>
      <c r="E5" s="138"/>
      <c r="F5" s="25" t="s">
        <v>64</v>
      </c>
      <c r="G5" s="26">
        <f>COUNTIF(Q8:Q70,25)</f>
        <v>7</v>
      </c>
      <c r="H5" s="60" t="str">
        <f>IF(COUNTIF(R8:R57,1),CONCATENATE("(",COUNTIF(R8:R57,1),")"," inkorrekte Eingabe(n)"),"")</f>
        <v/>
      </c>
    </row>
    <row r="6" spans="1:19" ht="15" thickBot="1"/>
    <row r="7" spans="1:19" ht="15" thickBot="1">
      <c r="A7" s="29" t="s">
        <v>61</v>
      </c>
      <c r="B7" s="107"/>
      <c r="C7" s="30" t="s">
        <v>54</v>
      </c>
      <c r="D7" s="30" t="s">
        <v>55</v>
      </c>
      <c r="E7" s="30" t="s">
        <v>56</v>
      </c>
      <c r="F7" s="30" t="s">
        <v>58</v>
      </c>
      <c r="G7" s="30" t="s">
        <v>57</v>
      </c>
      <c r="H7" s="31" t="s">
        <v>75</v>
      </c>
    </row>
    <row r="8" spans="1:19">
      <c r="A8" s="132">
        <v>1</v>
      </c>
      <c r="B8" s="108" t="s">
        <v>2</v>
      </c>
      <c r="C8" s="94" t="s">
        <v>63</v>
      </c>
      <c r="D8" s="94" t="s">
        <v>63</v>
      </c>
      <c r="E8" s="64" t="s">
        <v>63</v>
      </c>
      <c r="F8" s="141" t="s">
        <v>63</v>
      </c>
      <c r="G8" s="94" t="s">
        <v>63</v>
      </c>
      <c r="H8" s="134" t="str">
        <f>IF(AND(Q8&gt;0,Q8&lt;&gt;25),"Inkorrekte Eingabe",IF(Q8&lt;&gt;0,"Korrekte Eingabe",""))</f>
        <v>Korrekte Eingabe</v>
      </c>
      <c r="K8">
        <f>IF(C8&lt;&gt;"",1,0)</f>
        <v>1</v>
      </c>
      <c r="L8">
        <f t="shared" ref="L8:N23" si="0">IF(D8&lt;&gt;"",1,0)</f>
        <v>1</v>
      </c>
      <c r="M8">
        <f t="shared" si="0"/>
        <v>1</v>
      </c>
      <c r="N8" s="99">
        <f>IF(F8&lt;&gt;"",1,0)</f>
        <v>1</v>
      </c>
      <c r="O8">
        <f t="shared" ref="O8:O57" si="1">IF(G8&lt;&gt;"",1,0)</f>
        <v>1</v>
      </c>
      <c r="P8">
        <f>COUNTIF(K8:O8,1)</f>
        <v>5</v>
      </c>
      <c r="Q8" s="127">
        <f>SUM(P8:P12)</f>
        <v>25</v>
      </c>
      <c r="R8" s="127">
        <f>IF(AND(Q8&gt;0,Q8&lt;&gt;25),1,IF(Q8=0,2,0))</f>
        <v>0</v>
      </c>
      <c r="S8">
        <f>COUNTIF(R8:R57,1)</f>
        <v>0</v>
      </c>
    </row>
    <row r="9" spans="1:19">
      <c r="A9" s="140"/>
      <c r="B9" s="109">
        <v>2</v>
      </c>
      <c r="C9" s="97" t="s">
        <v>63</v>
      </c>
      <c r="D9" s="97" t="s">
        <v>63</v>
      </c>
      <c r="E9" s="96" t="s">
        <v>63</v>
      </c>
      <c r="F9" s="142"/>
      <c r="G9" s="97" t="s">
        <v>63</v>
      </c>
      <c r="H9" s="144"/>
      <c r="K9">
        <f t="shared" ref="K9:K11" si="2">IF(C9&lt;&gt;"",1,0)</f>
        <v>1</v>
      </c>
      <c r="L9">
        <f t="shared" si="0"/>
        <v>1</v>
      </c>
      <c r="M9">
        <f t="shared" si="0"/>
        <v>1</v>
      </c>
      <c r="N9" s="99">
        <f>IF(F8&lt;&gt;"",1,0)</f>
        <v>1</v>
      </c>
      <c r="O9">
        <f t="shared" si="1"/>
        <v>1</v>
      </c>
      <c r="P9">
        <f t="shared" ref="P9:P11" si="3">COUNTIF(K9:O9,1)</f>
        <v>5</v>
      </c>
      <c r="Q9" s="127"/>
      <c r="R9" s="127"/>
    </row>
    <row r="10" spans="1:19">
      <c r="A10" s="140"/>
      <c r="B10" s="109">
        <v>3</v>
      </c>
      <c r="C10" s="97" t="s">
        <v>115</v>
      </c>
      <c r="D10" s="97" t="s">
        <v>115</v>
      </c>
      <c r="E10" s="96" t="s">
        <v>115</v>
      </c>
      <c r="F10" s="142"/>
      <c r="G10" s="97" t="s">
        <v>115</v>
      </c>
      <c r="H10" s="144"/>
      <c r="K10">
        <f t="shared" si="2"/>
        <v>1</v>
      </c>
      <c r="L10">
        <f t="shared" si="0"/>
        <v>1</v>
      </c>
      <c r="M10">
        <f t="shared" si="0"/>
        <v>1</v>
      </c>
      <c r="N10" s="99">
        <f>IF(F8&lt;&gt;"",1,0)</f>
        <v>1</v>
      </c>
      <c r="O10">
        <f t="shared" si="1"/>
        <v>1</v>
      </c>
      <c r="P10">
        <f t="shared" si="3"/>
        <v>5</v>
      </c>
      <c r="Q10" s="127"/>
      <c r="R10" s="127"/>
    </row>
    <row r="11" spans="1:19">
      <c r="A11" s="140"/>
      <c r="B11" s="109" t="s">
        <v>1</v>
      </c>
      <c r="C11" s="97" t="s">
        <v>63</v>
      </c>
      <c r="D11" s="97" t="s">
        <v>63</v>
      </c>
      <c r="E11" s="96" t="s">
        <v>63</v>
      </c>
      <c r="F11" s="142"/>
      <c r="G11" s="97" t="s">
        <v>63</v>
      </c>
      <c r="H11" s="144"/>
      <c r="K11">
        <f t="shared" si="2"/>
        <v>1</v>
      </c>
      <c r="L11">
        <f t="shared" si="0"/>
        <v>1</v>
      </c>
      <c r="M11">
        <f t="shared" si="0"/>
        <v>1</v>
      </c>
      <c r="N11" s="99">
        <f>IF(F8&lt;&gt;"",1,0)</f>
        <v>1</v>
      </c>
      <c r="O11">
        <f t="shared" si="1"/>
        <v>1</v>
      </c>
      <c r="P11">
        <f t="shared" si="3"/>
        <v>5</v>
      </c>
      <c r="Q11" s="127"/>
      <c r="R11" s="127"/>
    </row>
    <row r="12" spans="1:19" ht="15" thickBot="1">
      <c r="A12" s="133"/>
      <c r="B12" s="110" t="s">
        <v>3</v>
      </c>
      <c r="C12" s="98" t="s">
        <v>63</v>
      </c>
      <c r="D12" s="98" t="s">
        <v>63</v>
      </c>
      <c r="E12" s="98" t="s">
        <v>63</v>
      </c>
      <c r="F12" s="143"/>
      <c r="G12" s="98" t="s">
        <v>63</v>
      </c>
      <c r="H12" s="135"/>
      <c r="K12">
        <f>IF(C12&lt;&gt;"",1,0)</f>
        <v>1</v>
      </c>
      <c r="L12">
        <f t="shared" si="0"/>
        <v>1</v>
      </c>
      <c r="M12">
        <f t="shared" si="0"/>
        <v>1</v>
      </c>
      <c r="N12" s="99">
        <f>IF(F8&lt;&gt;"",1,0)</f>
        <v>1</v>
      </c>
      <c r="O12">
        <f t="shared" si="1"/>
        <v>1</v>
      </c>
      <c r="P12">
        <f>COUNTIF(K12:O12,1)</f>
        <v>5</v>
      </c>
      <c r="Q12" s="127"/>
      <c r="R12" s="127"/>
    </row>
    <row r="13" spans="1:19">
      <c r="A13" s="132">
        <v>2</v>
      </c>
      <c r="B13" s="108" t="s">
        <v>2</v>
      </c>
      <c r="C13" s="94"/>
      <c r="D13" s="94"/>
      <c r="E13" s="64"/>
      <c r="F13" s="141"/>
      <c r="G13" s="94"/>
      <c r="H13" s="134" t="str">
        <f t="shared" ref="H13" si="4">IF(AND(Q13&gt;0,Q13&lt;&gt;25),"Inkorrekte Eingabe",IF(Q13&lt;&gt;0,"Korrekte Eingabe",""))</f>
        <v/>
      </c>
      <c r="K13">
        <f t="shared" ref="K13:N37" si="5">IF(C13&lt;&gt;"",1,0)</f>
        <v>0</v>
      </c>
      <c r="L13">
        <f t="shared" si="0"/>
        <v>0</v>
      </c>
      <c r="M13">
        <f t="shared" si="0"/>
        <v>0</v>
      </c>
      <c r="N13" s="99">
        <f t="shared" si="0"/>
        <v>0</v>
      </c>
      <c r="O13">
        <f t="shared" si="1"/>
        <v>0</v>
      </c>
      <c r="P13">
        <f t="shared" ref="P13:P57" si="6">COUNTIF(K13:O13,1)</f>
        <v>0</v>
      </c>
      <c r="Q13" s="127">
        <f t="shared" ref="Q13" si="7">SUM(P13:P17)</f>
        <v>0</v>
      </c>
      <c r="R13" s="127">
        <f t="shared" ref="R13" si="8">IF(AND(Q13&gt;0,Q13&lt;&gt;25),1,IF(Q13=0,2,0))</f>
        <v>2</v>
      </c>
    </row>
    <row r="14" spans="1:19">
      <c r="A14" s="140"/>
      <c r="B14" s="109">
        <v>2</v>
      </c>
      <c r="C14" s="97"/>
      <c r="D14" s="97"/>
      <c r="E14" s="96"/>
      <c r="F14" s="142"/>
      <c r="G14" s="97"/>
      <c r="H14" s="144"/>
      <c r="K14">
        <f t="shared" si="5"/>
        <v>0</v>
      </c>
      <c r="L14">
        <f t="shared" si="0"/>
        <v>0</v>
      </c>
      <c r="M14">
        <f t="shared" si="0"/>
        <v>0</v>
      </c>
      <c r="N14" s="99">
        <f t="shared" ref="N14" si="9">IF(F13&lt;&gt;"",1,0)</f>
        <v>0</v>
      </c>
      <c r="O14">
        <f t="shared" si="1"/>
        <v>0</v>
      </c>
      <c r="P14">
        <f t="shared" si="6"/>
        <v>0</v>
      </c>
      <c r="Q14" s="127"/>
      <c r="R14" s="127"/>
    </row>
    <row r="15" spans="1:19">
      <c r="A15" s="140"/>
      <c r="B15" s="109">
        <v>3</v>
      </c>
      <c r="C15" s="97"/>
      <c r="D15" s="97"/>
      <c r="E15" s="96"/>
      <c r="F15" s="142"/>
      <c r="G15" s="97"/>
      <c r="H15" s="144"/>
      <c r="K15">
        <f t="shared" si="5"/>
        <v>0</v>
      </c>
      <c r="L15">
        <f t="shared" si="0"/>
        <v>0</v>
      </c>
      <c r="M15">
        <f t="shared" si="0"/>
        <v>0</v>
      </c>
      <c r="N15" s="99">
        <f t="shared" ref="N15" si="10">IF(F13&lt;&gt;"",1,0)</f>
        <v>0</v>
      </c>
      <c r="O15">
        <f t="shared" si="1"/>
        <v>0</v>
      </c>
      <c r="P15">
        <f t="shared" si="6"/>
        <v>0</v>
      </c>
      <c r="Q15" s="127"/>
      <c r="R15" s="127"/>
    </row>
    <row r="16" spans="1:19">
      <c r="A16" s="140"/>
      <c r="B16" s="109" t="s">
        <v>1</v>
      </c>
      <c r="C16" s="97"/>
      <c r="D16" s="97"/>
      <c r="E16" s="96"/>
      <c r="F16" s="142"/>
      <c r="G16" s="97"/>
      <c r="H16" s="144"/>
      <c r="K16">
        <f t="shared" si="5"/>
        <v>0</v>
      </c>
      <c r="L16">
        <f t="shared" si="0"/>
        <v>0</v>
      </c>
      <c r="M16">
        <f t="shared" si="0"/>
        <v>0</v>
      </c>
      <c r="N16" s="99">
        <f t="shared" ref="N16" si="11">IF(F13&lt;&gt;"",1,0)</f>
        <v>0</v>
      </c>
      <c r="O16">
        <f t="shared" si="1"/>
        <v>0</v>
      </c>
      <c r="P16">
        <f t="shared" si="6"/>
        <v>0</v>
      </c>
      <c r="Q16" s="127"/>
      <c r="R16" s="127"/>
    </row>
    <row r="17" spans="1:18" ht="15" thickBot="1">
      <c r="A17" s="133"/>
      <c r="B17" s="110" t="s">
        <v>3</v>
      </c>
      <c r="C17" s="98"/>
      <c r="D17" s="98"/>
      <c r="E17" s="98"/>
      <c r="F17" s="143"/>
      <c r="G17" s="98"/>
      <c r="H17" s="135"/>
      <c r="K17">
        <f t="shared" si="5"/>
        <v>0</v>
      </c>
      <c r="L17">
        <f t="shared" si="0"/>
        <v>0</v>
      </c>
      <c r="M17">
        <f t="shared" si="0"/>
        <v>0</v>
      </c>
      <c r="N17" s="99">
        <f t="shared" ref="N17" si="12">IF(F13&lt;&gt;"",1,0)</f>
        <v>0</v>
      </c>
      <c r="O17">
        <f t="shared" si="1"/>
        <v>0</v>
      </c>
      <c r="P17">
        <f t="shared" si="6"/>
        <v>0</v>
      </c>
      <c r="Q17" s="127"/>
      <c r="R17" s="127"/>
    </row>
    <row r="18" spans="1:18">
      <c r="A18" s="132">
        <v>3</v>
      </c>
      <c r="B18" s="108" t="s">
        <v>2</v>
      </c>
      <c r="C18" s="94"/>
      <c r="D18" s="94"/>
      <c r="E18" s="64"/>
      <c r="F18" s="141"/>
      <c r="G18" s="94"/>
      <c r="H18" s="134" t="str">
        <f t="shared" ref="H18" si="13">IF(AND(Q18&gt;0,Q18&lt;&gt;25),"Inkorrekte Eingabe",IF(Q18&lt;&gt;0,"Korrekte Eingabe",""))</f>
        <v/>
      </c>
      <c r="K18">
        <f t="shared" si="5"/>
        <v>0</v>
      </c>
      <c r="L18">
        <f t="shared" si="0"/>
        <v>0</v>
      </c>
      <c r="M18">
        <f t="shared" si="0"/>
        <v>0</v>
      </c>
      <c r="N18" s="99">
        <f t="shared" si="0"/>
        <v>0</v>
      </c>
      <c r="O18">
        <f t="shared" si="1"/>
        <v>0</v>
      </c>
      <c r="P18">
        <f t="shared" si="6"/>
        <v>0</v>
      </c>
      <c r="Q18" s="127">
        <f t="shared" ref="Q18" si="14">SUM(P18:P22)</f>
        <v>0</v>
      </c>
      <c r="R18" s="127">
        <f t="shared" ref="R18" si="15">IF(AND(Q18&gt;0,Q18&lt;&gt;25),1,IF(Q18=0,2,0))</f>
        <v>2</v>
      </c>
    </row>
    <row r="19" spans="1:18">
      <c r="A19" s="140"/>
      <c r="B19" s="109">
        <v>2</v>
      </c>
      <c r="C19" s="97"/>
      <c r="D19" s="97"/>
      <c r="E19" s="96"/>
      <c r="F19" s="142"/>
      <c r="G19" s="97"/>
      <c r="H19" s="144"/>
      <c r="K19">
        <f t="shared" si="5"/>
        <v>0</v>
      </c>
      <c r="L19">
        <f t="shared" si="0"/>
        <v>0</v>
      </c>
      <c r="M19">
        <f t="shared" si="0"/>
        <v>0</v>
      </c>
      <c r="N19" s="99">
        <f t="shared" ref="N19" si="16">IF(F18&lt;&gt;"",1,0)</f>
        <v>0</v>
      </c>
      <c r="O19">
        <f t="shared" si="1"/>
        <v>0</v>
      </c>
      <c r="P19">
        <f t="shared" si="6"/>
        <v>0</v>
      </c>
      <c r="Q19" s="127"/>
      <c r="R19" s="127"/>
    </row>
    <row r="20" spans="1:18">
      <c r="A20" s="140"/>
      <c r="B20" s="109">
        <v>3</v>
      </c>
      <c r="C20" s="97"/>
      <c r="D20" s="97"/>
      <c r="E20" s="96"/>
      <c r="F20" s="142"/>
      <c r="G20" s="97"/>
      <c r="H20" s="144"/>
      <c r="K20">
        <f t="shared" si="5"/>
        <v>0</v>
      </c>
      <c r="L20">
        <f t="shared" si="0"/>
        <v>0</v>
      </c>
      <c r="M20">
        <f t="shared" si="0"/>
        <v>0</v>
      </c>
      <c r="N20" s="99">
        <f t="shared" ref="N20" si="17">IF(F18&lt;&gt;"",1,0)</f>
        <v>0</v>
      </c>
      <c r="O20">
        <f t="shared" si="1"/>
        <v>0</v>
      </c>
      <c r="P20">
        <f t="shared" si="6"/>
        <v>0</v>
      </c>
      <c r="Q20" s="127"/>
      <c r="R20" s="127"/>
    </row>
    <row r="21" spans="1:18">
      <c r="A21" s="140"/>
      <c r="B21" s="109" t="s">
        <v>1</v>
      </c>
      <c r="C21" s="97"/>
      <c r="D21" s="97"/>
      <c r="E21" s="96"/>
      <c r="F21" s="142"/>
      <c r="G21" s="97"/>
      <c r="H21" s="144"/>
      <c r="K21">
        <f t="shared" si="5"/>
        <v>0</v>
      </c>
      <c r="L21">
        <f t="shared" si="0"/>
        <v>0</v>
      </c>
      <c r="M21">
        <f t="shared" si="0"/>
        <v>0</v>
      </c>
      <c r="N21" s="99">
        <f t="shared" ref="N21" si="18">IF(F18&lt;&gt;"",1,0)</f>
        <v>0</v>
      </c>
      <c r="O21">
        <f t="shared" si="1"/>
        <v>0</v>
      </c>
      <c r="P21">
        <f t="shared" si="6"/>
        <v>0</v>
      </c>
      <c r="Q21" s="127"/>
      <c r="R21" s="127"/>
    </row>
    <row r="22" spans="1:18" ht="15" thickBot="1">
      <c r="A22" s="133"/>
      <c r="B22" s="110" t="s">
        <v>3</v>
      </c>
      <c r="C22" s="98"/>
      <c r="D22" s="98"/>
      <c r="E22" s="98"/>
      <c r="F22" s="143"/>
      <c r="G22" s="98"/>
      <c r="H22" s="135"/>
      <c r="K22">
        <f t="shared" si="5"/>
        <v>0</v>
      </c>
      <c r="L22">
        <f t="shared" si="0"/>
        <v>0</v>
      </c>
      <c r="M22">
        <f t="shared" si="0"/>
        <v>0</v>
      </c>
      <c r="N22" s="99">
        <f t="shared" ref="N22" si="19">IF(F18&lt;&gt;"",1,0)</f>
        <v>0</v>
      </c>
      <c r="O22">
        <f t="shared" si="1"/>
        <v>0</v>
      </c>
      <c r="P22">
        <f t="shared" si="6"/>
        <v>0</v>
      </c>
      <c r="Q22" s="127"/>
      <c r="R22" s="127"/>
    </row>
    <row r="23" spans="1:18">
      <c r="A23" s="132">
        <v>4</v>
      </c>
      <c r="B23" s="108" t="s">
        <v>2</v>
      </c>
      <c r="C23" s="94"/>
      <c r="D23" s="94"/>
      <c r="E23" s="64"/>
      <c r="F23" s="141"/>
      <c r="G23" s="94"/>
      <c r="H23" s="134" t="str">
        <f t="shared" ref="H23" si="20">IF(AND(Q23&gt;0,Q23&lt;&gt;25),"Inkorrekte Eingabe",IF(Q23&lt;&gt;0,"Korrekte Eingabe",""))</f>
        <v/>
      </c>
      <c r="K23">
        <f t="shared" si="5"/>
        <v>0</v>
      </c>
      <c r="L23">
        <f t="shared" si="0"/>
        <v>0</v>
      </c>
      <c r="M23">
        <f t="shared" si="0"/>
        <v>0</v>
      </c>
      <c r="N23" s="99">
        <f t="shared" si="0"/>
        <v>0</v>
      </c>
      <c r="O23">
        <f t="shared" si="1"/>
        <v>0</v>
      </c>
      <c r="P23">
        <f t="shared" si="6"/>
        <v>0</v>
      </c>
      <c r="Q23" s="127">
        <f t="shared" ref="Q23" si="21">SUM(P23:P27)</f>
        <v>0</v>
      </c>
      <c r="R23" s="127">
        <f t="shared" ref="R23" si="22">IF(AND(Q23&gt;0,Q23&lt;&gt;25),1,IF(Q23=0,2,0))</f>
        <v>2</v>
      </c>
    </row>
    <row r="24" spans="1:18">
      <c r="A24" s="140"/>
      <c r="B24" s="109">
        <v>2</v>
      </c>
      <c r="C24" s="97"/>
      <c r="D24" s="97"/>
      <c r="E24" s="96"/>
      <c r="F24" s="142"/>
      <c r="G24" s="97"/>
      <c r="H24" s="144"/>
      <c r="K24">
        <f t="shared" si="5"/>
        <v>0</v>
      </c>
      <c r="L24">
        <f t="shared" si="5"/>
        <v>0</v>
      </c>
      <c r="M24">
        <f t="shared" si="5"/>
        <v>0</v>
      </c>
      <c r="N24" s="99">
        <f t="shared" ref="N24" si="23">IF(F23&lt;&gt;"",1,0)</f>
        <v>0</v>
      </c>
      <c r="O24">
        <f t="shared" si="1"/>
        <v>0</v>
      </c>
      <c r="P24">
        <f t="shared" si="6"/>
        <v>0</v>
      </c>
      <c r="Q24" s="127"/>
      <c r="R24" s="127"/>
    </row>
    <row r="25" spans="1:18">
      <c r="A25" s="140"/>
      <c r="B25" s="109">
        <v>3</v>
      </c>
      <c r="C25" s="97"/>
      <c r="D25" s="97"/>
      <c r="E25" s="96"/>
      <c r="F25" s="142"/>
      <c r="G25" s="97"/>
      <c r="H25" s="144"/>
      <c r="K25">
        <f t="shared" si="5"/>
        <v>0</v>
      </c>
      <c r="L25">
        <f t="shared" si="5"/>
        <v>0</v>
      </c>
      <c r="M25">
        <f t="shared" si="5"/>
        <v>0</v>
      </c>
      <c r="N25" s="99">
        <f t="shared" ref="N25" si="24">IF(F23&lt;&gt;"",1,0)</f>
        <v>0</v>
      </c>
      <c r="O25">
        <f t="shared" si="1"/>
        <v>0</v>
      </c>
      <c r="P25">
        <f t="shared" si="6"/>
        <v>0</v>
      </c>
      <c r="Q25" s="127"/>
      <c r="R25" s="127"/>
    </row>
    <row r="26" spans="1:18">
      <c r="A26" s="140"/>
      <c r="B26" s="109" t="s">
        <v>1</v>
      </c>
      <c r="C26" s="97"/>
      <c r="D26" s="97"/>
      <c r="E26" s="96"/>
      <c r="F26" s="142"/>
      <c r="G26" s="97"/>
      <c r="H26" s="144"/>
      <c r="K26">
        <f t="shared" si="5"/>
        <v>0</v>
      </c>
      <c r="L26">
        <f t="shared" si="5"/>
        <v>0</v>
      </c>
      <c r="M26">
        <f t="shared" si="5"/>
        <v>0</v>
      </c>
      <c r="N26" s="99">
        <f t="shared" ref="N26" si="25">IF(F23&lt;&gt;"",1,0)</f>
        <v>0</v>
      </c>
      <c r="O26">
        <f t="shared" si="1"/>
        <v>0</v>
      </c>
      <c r="P26">
        <f t="shared" si="6"/>
        <v>0</v>
      </c>
      <c r="Q26" s="127"/>
      <c r="R26" s="127"/>
    </row>
    <row r="27" spans="1:18" ht="15" thickBot="1">
      <c r="A27" s="133"/>
      <c r="B27" s="110" t="s">
        <v>3</v>
      </c>
      <c r="C27" s="98"/>
      <c r="D27" s="98"/>
      <c r="E27" s="98"/>
      <c r="F27" s="143"/>
      <c r="G27" s="98"/>
      <c r="H27" s="135"/>
      <c r="K27">
        <f t="shared" si="5"/>
        <v>0</v>
      </c>
      <c r="L27">
        <f t="shared" si="5"/>
        <v>0</v>
      </c>
      <c r="M27">
        <f t="shared" si="5"/>
        <v>0</v>
      </c>
      <c r="N27" s="99">
        <f t="shared" ref="N27" si="26">IF(F23&lt;&gt;"",1,0)</f>
        <v>0</v>
      </c>
      <c r="O27">
        <f t="shared" si="1"/>
        <v>0</v>
      </c>
      <c r="P27">
        <f t="shared" si="6"/>
        <v>0</v>
      </c>
      <c r="Q27" s="127"/>
      <c r="R27" s="127"/>
    </row>
    <row r="28" spans="1:18">
      <c r="A28" s="132">
        <v>5</v>
      </c>
      <c r="B28" s="108" t="s">
        <v>2</v>
      </c>
      <c r="C28" s="94" t="s">
        <v>63</v>
      </c>
      <c r="D28" s="94" t="s">
        <v>63</v>
      </c>
      <c r="E28" s="64" t="s">
        <v>63</v>
      </c>
      <c r="F28" s="141" t="s">
        <v>63</v>
      </c>
      <c r="G28" s="94" t="s">
        <v>63</v>
      </c>
      <c r="H28" s="134" t="str">
        <f t="shared" ref="H28" si="27">IF(AND(Q28&gt;0,Q28&lt;&gt;25),"Inkorrekte Eingabe",IF(Q28&lt;&gt;0,"Korrekte Eingabe",""))</f>
        <v>Korrekte Eingabe</v>
      </c>
      <c r="K28">
        <f t="shared" si="5"/>
        <v>1</v>
      </c>
      <c r="L28">
        <f t="shared" si="5"/>
        <v>1</v>
      </c>
      <c r="M28">
        <f t="shared" si="5"/>
        <v>1</v>
      </c>
      <c r="N28" s="99">
        <f t="shared" si="5"/>
        <v>1</v>
      </c>
      <c r="O28">
        <f t="shared" si="1"/>
        <v>1</v>
      </c>
      <c r="P28">
        <f t="shared" si="6"/>
        <v>5</v>
      </c>
      <c r="Q28" s="127">
        <f t="shared" ref="Q28" si="28">SUM(P28:P32)</f>
        <v>25</v>
      </c>
      <c r="R28" s="127">
        <f t="shared" ref="R28" si="29">IF(AND(Q28&gt;0,Q28&lt;&gt;25),1,IF(Q28=0,2,0))</f>
        <v>0</v>
      </c>
    </row>
    <row r="29" spans="1:18">
      <c r="A29" s="140"/>
      <c r="B29" s="109">
        <v>2</v>
      </c>
      <c r="C29" s="97" t="s">
        <v>63</v>
      </c>
      <c r="D29" s="97" t="s">
        <v>63</v>
      </c>
      <c r="E29" s="96" t="s">
        <v>63</v>
      </c>
      <c r="F29" s="142"/>
      <c r="G29" s="97" t="s">
        <v>63</v>
      </c>
      <c r="H29" s="144"/>
      <c r="K29">
        <f t="shared" si="5"/>
        <v>1</v>
      </c>
      <c r="L29">
        <f t="shared" si="5"/>
        <v>1</v>
      </c>
      <c r="M29">
        <f t="shared" si="5"/>
        <v>1</v>
      </c>
      <c r="N29" s="99">
        <f t="shared" ref="N29" si="30">IF(F28&lt;&gt;"",1,0)</f>
        <v>1</v>
      </c>
      <c r="O29">
        <f t="shared" si="1"/>
        <v>1</v>
      </c>
      <c r="P29">
        <f t="shared" si="6"/>
        <v>5</v>
      </c>
      <c r="Q29" s="127"/>
      <c r="R29" s="127"/>
    </row>
    <row r="30" spans="1:18">
      <c r="A30" s="140"/>
      <c r="B30" s="109">
        <v>3</v>
      </c>
      <c r="C30" s="97" t="s">
        <v>115</v>
      </c>
      <c r="D30" s="97" t="s">
        <v>115</v>
      </c>
      <c r="E30" s="96" t="s">
        <v>115</v>
      </c>
      <c r="F30" s="142"/>
      <c r="G30" s="97" t="s">
        <v>115</v>
      </c>
      <c r="H30" s="144"/>
      <c r="K30">
        <f t="shared" si="5"/>
        <v>1</v>
      </c>
      <c r="L30">
        <f t="shared" si="5"/>
        <v>1</v>
      </c>
      <c r="M30">
        <f t="shared" si="5"/>
        <v>1</v>
      </c>
      <c r="N30" s="99">
        <f t="shared" ref="N30" si="31">IF(F28&lt;&gt;"",1,0)</f>
        <v>1</v>
      </c>
      <c r="O30">
        <f t="shared" si="1"/>
        <v>1</v>
      </c>
      <c r="P30">
        <f t="shared" si="6"/>
        <v>5</v>
      </c>
      <c r="Q30" s="127"/>
      <c r="R30" s="127"/>
    </row>
    <row r="31" spans="1:18">
      <c r="A31" s="140"/>
      <c r="B31" s="109" t="s">
        <v>1</v>
      </c>
      <c r="C31" s="97" t="s">
        <v>63</v>
      </c>
      <c r="D31" s="97" t="s">
        <v>63</v>
      </c>
      <c r="E31" s="96" t="s">
        <v>63</v>
      </c>
      <c r="F31" s="142"/>
      <c r="G31" s="97" t="s">
        <v>63</v>
      </c>
      <c r="H31" s="144"/>
      <c r="K31">
        <f t="shared" si="5"/>
        <v>1</v>
      </c>
      <c r="L31">
        <f t="shared" si="5"/>
        <v>1</v>
      </c>
      <c r="M31">
        <f t="shared" si="5"/>
        <v>1</v>
      </c>
      <c r="N31" s="99">
        <f t="shared" ref="N31" si="32">IF(F28&lt;&gt;"",1,0)</f>
        <v>1</v>
      </c>
      <c r="O31">
        <f t="shared" si="1"/>
        <v>1</v>
      </c>
      <c r="P31">
        <f t="shared" si="6"/>
        <v>5</v>
      </c>
      <c r="Q31" s="127"/>
      <c r="R31" s="127"/>
    </row>
    <row r="32" spans="1:18" ht="15" thickBot="1">
      <c r="A32" s="133"/>
      <c r="B32" s="110" t="s">
        <v>3</v>
      </c>
      <c r="C32" s="98" t="s">
        <v>63</v>
      </c>
      <c r="D32" s="98" t="s">
        <v>63</v>
      </c>
      <c r="E32" s="98" t="s">
        <v>63</v>
      </c>
      <c r="F32" s="143"/>
      <c r="G32" s="98" t="s">
        <v>63</v>
      </c>
      <c r="H32" s="135"/>
      <c r="K32">
        <f t="shared" si="5"/>
        <v>1</v>
      </c>
      <c r="L32">
        <f t="shared" si="5"/>
        <v>1</v>
      </c>
      <c r="M32">
        <f t="shared" si="5"/>
        <v>1</v>
      </c>
      <c r="N32" s="99">
        <f t="shared" ref="N32" si="33">IF(F28&lt;&gt;"",1,0)</f>
        <v>1</v>
      </c>
      <c r="O32">
        <f t="shared" si="1"/>
        <v>1</v>
      </c>
      <c r="P32">
        <f t="shared" si="6"/>
        <v>5</v>
      </c>
      <c r="Q32" s="127"/>
      <c r="R32" s="127"/>
    </row>
    <row r="33" spans="1:18">
      <c r="A33" s="132">
        <v>6</v>
      </c>
      <c r="B33" s="108" t="s">
        <v>2</v>
      </c>
      <c r="C33" s="94" t="s">
        <v>63</v>
      </c>
      <c r="D33" s="94" t="s">
        <v>63</v>
      </c>
      <c r="E33" s="64" t="s">
        <v>63</v>
      </c>
      <c r="F33" s="141" t="s">
        <v>63</v>
      </c>
      <c r="G33" s="94" t="s">
        <v>63</v>
      </c>
      <c r="H33" s="134" t="str">
        <f t="shared" ref="H33" si="34">IF(AND(Q33&gt;0,Q33&lt;&gt;25),"Inkorrekte Eingabe",IF(Q33&lt;&gt;0,"Korrekte Eingabe",""))</f>
        <v>Korrekte Eingabe</v>
      </c>
      <c r="K33">
        <f t="shared" si="5"/>
        <v>1</v>
      </c>
      <c r="L33">
        <f t="shared" si="5"/>
        <v>1</v>
      </c>
      <c r="M33">
        <f t="shared" si="5"/>
        <v>1</v>
      </c>
      <c r="N33" s="99">
        <f t="shared" si="5"/>
        <v>1</v>
      </c>
      <c r="O33">
        <f t="shared" si="1"/>
        <v>1</v>
      </c>
      <c r="P33">
        <f t="shared" si="6"/>
        <v>5</v>
      </c>
      <c r="Q33" s="127">
        <f t="shared" ref="Q33" si="35">SUM(P33:P37)</f>
        <v>25</v>
      </c>
      <c r="R33" s="127">
        <f t="shared" ref="R33" si="36">IF(AND(Q33&gt;0,Q33&lt;&gt;25),1,IF(Q33=0,2,0))</f>
        <v>0</v>
      </c>
    </row>
    <row r="34" spans="1:18">
      <c r="A34" s="140"/>
      <c r="B34" s="109">
        <v>2</v>
      </c>
      <c r="C34" s="97" t="s">
        <v>63</v>
      </c>
      <c r="D34" s="97" t="s">
        <v>63</v>
      </c>
      <c r="E34" s="96" t="s">
        <v>63</v>
      </c>
      <c r="F34" s="142"/>
      <c r="G34" s="97" t="s">
        <v>63</v>
      </c>
      <c r="H34" s="144"/>
      <c r="K34">
        <f t="shared" si="5"/>
        <v>1</v>
      </c>
      <c r="L34">
        <f t="shared" si="5"/>
        <v>1</v>
      </c>
      <c r="M34">
        <f t="shared" si="5"/>
        <v>1</v>
      </c>
      <c r="N34" s="99">
        <f t="shared" ref="N34" si="37">IF(F33&lt;&gt;"",1,0)</f>
        <v>1</v>
      </c>
      <c r="O34">
        <f t="shared" si="1"/>
        <v>1</v>
      </c>
      <c r="P34">
        <f t="shared" si="6"/>
        <v>5</v>
      </c>
      <c r="Q34" s="127"/>
      <c r="R34" s="127"/>
    </row>
    <row r="35" spans="1:18">
      <c r="A35" s="140"/>
      <c r="B35" s="109">
        <v>3</v>
      </c>
      <c r="C35" s="97" t="s">
        <v>115</v>
      </c>
      <c r="D35" s="97" t="s">
        <v>115</v>
      </c>
      <c r="E35" s="96" t="s">
        <v>115</v>
      </c>
      <c r="F35" s="142"/>
      <c r="G35" s="97" t="s">
        <v>115</v>
      </c>
      <c r="H35" s="144"/>
      <c r="K35">
        <f t="shared" si="5"/>
        <v>1</v>
      </c>
      <c r="L35">
        <f t="shared" si="5"/>
        <v>1</v>
      </c>
      <c r="M35">
        <f t="shared" si="5"/>
        <v>1</v>
      </c>
      <c r="N35" s="99">
        <f t="shared" ref="N35" si="38">IF(F33&lt;&gt;"",1,0)</f>
        <v>1</v>
      </c>
      <c r="O35">
        <f t="shared" si="1"/>
        <v>1</v>
      </c>
      <c r="P35">
        <f t="shared" si="6"/>
        <v>5</v>
      </c>
      <c r="Q35" s="127"/>
      <c r="R35" s="127"/>
    </row>
    <row r="36" spans="1:18">
      <c r="A36" s="140"/>
      <c r="B36" s="109" t="s">
        <v>1</v>
      </c>
      <c r="C36" s="97" t="s">
        <v>63</v>
      </c>
      <c r="D36" s="97" t="s">
        <v>63</v>
      </c>
      <c r="E36" s="96" t="s">
        <v>63</v>
      </c>
      <c r="F36" s="142"/>
      <c r="G36" s="97" t="s">
        <v>63</v>
      </c>
      <c r="H36" s="144"/>
      <c r="K36">
        <f t="shared" si="5"/>
        <v>1</v>
      </c>
      <c r="L36">
        <f t="shared" si="5"/>
        <v>1</v>
      </c>
      <c r="M36">
        <f t="shared" si="5"/>
        <v>1</v>
      </c>
      <c r="N36" s="99">
        <f t="shared" ref="N36" si="39">IF(F33&lt;&gt;"",1,0)</f>
        <v>1</v>
      </c>
      <c r="O36">
        <f t="shared" si="1"/>
        <v>1</v>
      </c>
      <c r="P36">
        <f t="shared" si="6"/>
        <v>5</v>
      </c>
      <c r="Q36" s="127"/>
      <c r="R36" s="127"/>
    </row>
    <row r="37" spans="1:18" ht="15" thickBot="1">
      <c r="A37" s="133"/>
      <c r="B37" s="110" t="s">
        <v>3</v>
      </c>
      <c r="C37" s="98" t="s">
        <v>63</v>
      </c>
      <c r="D37" s="98" t="s">
        <v>63</v>
      </c>
      <c r="E37" s="98" t="s">
        <v>63</v>
      </c>
      <c r="F37" s="143"/>
      <c r="G37" s="98" t="s">
        <v>63</v>
      </c>
      <c r="H37" s="135"/>
      <c r="K37">
        <f t="shared" si="5"/>
        <v>1</v>
      </c>
      <c r="L37">
        <f t="shared" si="5"/>
        <v>1</v>
      </c>
      <c r="M37">
        <f t="shared" si="5"/>
        <v>1</v>
      </c>
      <c r="N37" s="99">
        <f t="shared" ref="N37" si="40">IF(F33&lt;&gt;"",1,0)</f>
        <v>1</v>
      </c>
      <c r="O37">
        <f t="shared" si="1"/>
        <v>1</v>
      </c>
      <c r="P37">
        <f t="shared" si="6"/>
        <v>5</v>
      </c>
      <c r="Q37" s="127"/>
      <c r="R37" s="127"/>
    </row>
    <row r="38" spans="1:18">
      <c r="A38" s="132">
        <v>7</v>
      </c>
      <c r="B38" s="108" t="s">
        <v>2</v>
      </c>
      <c r="C38" s="94" t="s">
        <v>63</v>
      </c>
      <c r="D38" s="94" t="s">
        <v>63</v>
      </c>
      <c r="E38" s="64" t="s">
        <v>63</v>
      </c>
      <c r="F38" s="141" t="s">
        <v>63</v>
      </c>
      <c r="G38" s="94" t="s">
        <v>63</v>
      </c>
      <c r="H38" s="134" t="str">
        <f t="shared" ref="H38" si="41">IF(AND(Q38&gt;0,Q38&lt;&gt;25),"Inkorrekte Eingabe",IF(Q38&lt;&gt;0,"Korrekte Eingabe",""))</f>
        <v>Korrekte Eingabe</v>
      </c>
      <c r="K38">
        <f t="shared" ref="K38:N57" si="42">IF(C38&lt;&gt;"",1,0)</f>
        <v>1</v>
      </c>
      <c r="L38">
        <f t="shared" si="42"/>
        <v>1</v>
      </c>
      <c r="M38">
        <f t="shared" si="42"/>
        <v>1</v>
      </c>
      <c r="N38" s="99">
        <f t="shared" si="42"/>
        <v>1</v>
      </c>
      <c r="O38">
        <f t="shared" si="1"/>
        <v>1</v>
      </c>
      <c r="P38">
        <f t="shared" si="6"/>
        <v>5</v>
      </c>
      <c r="Q38" s="127">
        <f t="shared" ref="Q38:Q53" si="43">SUM(P38:P42)</f>
        <v>25</v>
      </c>
      <c r="R38" s="127">
        <f t="shared" ref="R38:R53" si="44">IF(AND(Q38&gt;0,Q38&lt;&gt;25),1,IF(Q38=0,2,0))</f>
        <v>0</v>
      </c>
    </row>
    <row r="39" spans="1:18">
      <c r="A39" s="140"/>
      <c r="B39" s="109">
        <v>2</v>
      </c>
      <c r="C39" s="97" t="s">
        <v>63</v>
      </c>
      <c r="D39" s="97" t="s">
        <v>63</v>
      </c>
      <c r="E39" s="96" t="s">
        <v>63</v>
      </c>
      <c r="F39" s="142"/>
      <c r="G39" s="97" t="s">
        <v>63</v>
      </c>
      <c r="H39" s="144"/>
      <c r="K39">
        <f t="shared" si="42"/>
        <v>1</v>
      </c>
      <c r="L39">
        <f t="shared" si="42"/>
        <v>1</v>
      </c>
      <c r="M39">
        <f t="shared" si="42"/>
        <v>1</v>
      </c>
      <c r="N39" s="99">
        <f t="shared" ref="N39" si="45">IF(F38&lt;&gt;"",1,0)</f>
        <v>1</v>
      </c>
      <c r="O39">
        <f t="shared" si="1"/>
        <v>1</v>
      </c>
      <c r="P39">
        <f t="shared" si="6"/>
        <v>5</v>
      </c>
      <c r="Q39" s="127"/>
      <c r="R39" s="127"/>
    </row>
    <row r="40" spans="1:18">
      <c r="A40" s="140"/>
      <c r="B40" s="109">
        <v>3</v>
      </c>
      <c r="C40" s="97" t="s">
        <v>115</v>
      </c>
      <c r="D40" s="97" t="s">
        <v>115</v>
      </c>
      <c r="E40" s="96" t="s">
        <v>115</v>
      </c>
      <c r="F40" s="142"/>
      <c r="G40" s="97" t="s">
        <v>115</v>
      </c>
      <c r="H40" s="144"/>
      <c r="K40">
        <f t="shared" si="42"/>
        <v>1</v>
      </c>
      <c r="L40">
        <f t="shared" si="42"/>
        <v>1</v>
      </c>
      <c r="M40">
        <f t="shared" si="42"/>
        <v>1</v>
      </c>
      <c r="N40" s="99">
        <f t="shared" ref="N40" si="46">IF(F38&lt;&gt;"",1,0)</f>
        <v>1</v>
      </c>
      <c r="O40">
        <f t="shared" si="1"/>
        <v>1</v>
      </c>
      <c r="P40">
        <f t="shared" si="6"/>
        <v>5</v>
      </c>
      <c r="Q40" s="127"/>
      <c r="R40" s="127"/>
    </row>
    <row r="41" spans="1:18">
      <c r="A41" s="140"/>
      <c r="B41" s="109" t="s">
        <v>1</v>
      </c>
      <c r="C41" s="97" t="s">
        <v>63</v>
      </c>
      <c r="D41" s="97" t="s">
        <v>63</v>
      </c>
      <c r="E41" s="96" t="s">
        <v>63</v>
      </c>
      <c r="F41" s="142"/>
      <c r="G41" s="97" t="s">
        <v>63</v>
      </c>
      <c r="H41" s="144"/>
      <c r="K41">
        <f t="shared" si="42"/>
        <v>1</v>
      </c>
      <c r="L41">
        <f t="shared" si="42"/>
        <v>1</v>
      </c>
      <c r="M41">
        <f t="shared" si="42"/>
        <v>1</v>
      </c>
      <c r="N41" s="99">
        <f t="shared" ref="N41" si="47">IF(F38&lt;&gt;"",1,0)</f>
        <v>1</v>
      </c>
      <c r="O41">
        <f t="shared" si="1"/>
        <v>1</v>
      </c>
      <c r="P41">
        <f t="shared" si="6"/>
        <v>5</v>
      </c>
      <c r="Q41" s="127"/>
      <c r="R41" s="127"/>
    </row>
    <row r="42" spans="1:18" ht="15" thickBot="1">
      <c r="A42" s="133"/>
      <c r="B42" s="110" t="s">
        <v>3</v>
      </c>
      <c r="C42" s="98" t="s">
        <v>63</v>
      </c>
      <c r="D42" s="98" t="s">
        <v>63</v>
      </c>
      <c r="E42" s="98" t="s">
        <v>63</v>
      </c>
      <c r="F42" s="143"/>
      <c r="G42" s="98" t="s">
        <v>63</v>
      </c>
      <c r="H42" s="135"/>
      <c r="K42">
        <f t="shared" si="42"/>
        <v>1</v>
      </c>
      <c r="L42">
        <f t="shared" si="42"/>
        <v>1</v>
      </c>
      <c r="M42">
        <f t="shared" si="42"/>
        <v>1</v>
      </c>
      <c r="N42" s="99">
        <f t="shared" ref="N42" si="48">IF(F38&lt;&gt;"",1,0)</f>
        <v>1</v>
      </c>
      <c r="O42">
        <f t="shared" si="1"/>
        <v>1</v>
      </c>
      <c r="P42">
        <f t="shared" si="6"/>
        <v>5</v>
      </c>
      <c r="Q42" s="127"/>
      <c r="R42" s="127"/>
    </row>
    <row r="43" spans="1:18">
      <c r="A43" s="132">
        <v>8</v>
      </c>
      <c r="B43" s="108" t="s">
        <v>2</v>
      </c>
      <c r="C43" s="94" t="s">
        <v>63</v>
      </c>
      <c r="D43" s="94" t="s">
        <v>63</v>
      </c>
      <c r="E43" s="64" t="s">
        <v>63</v>
      </c>
      <c r="F43" s="141" t="s">
        <v>63</v>
      </c>
      <c r="G43" s="94" t="s">
        <v>63</v>
      </c>
      <c r="H43" s="134" t="str">
        <f t="shared" ref="H43" si="49">IF(AND(Q43&gt;0,Q43&lt;&gt;25),"Inkorrekte Eingabe",IF(Q43&lt;&gt;0,"Korrekte Eingabe",""))</f>
        <v>Korrekte Eingabe</v>
      </c>
      <c r="K43">
        <f t="shared" si="42"/>
        <v>1</v>
      </c>
      <c r="L43">
        <f t="shared" si="42"/>
        <v>1</v>
      </c>
      <c r="M43">
        <f t="shared" si="42"/>
        <v>1</v>
      </c>
      <c r="N43" s="99">
        <f t="shared" si="42"/>
        <v>1</v>
      </c>
      <c r="O43">
        <f t="shared" si="1"/>
        <v>1</v>
      </c>
      <c r="P43">
        <f t="shared" si="6"/>
        <v>5</v>
      </c>
      <c r="Q43" s="127">
        <f t="shared" si="43"/>
        <v>25</v>
      </c>
      <c r="R43" s="127">
        <f t="shared" si="44"/>
        <v>0</v>
      </c>
    </row>
    <row r="44" spans="1:18">
      <c r="A44" s="140"/>
      <c r="B44" s="109">
        <v>2</v>
      </c>
      <c r="C44" s="97" t="s">
        <v>63</v>
      </c>
      <c r="D44" s="97" t="s">
        <v>63</v>
      </c>
      <c r="E44" s="96" t="s">
        <v>63</v>
      </c>
      <c r="F44" s="142"/>
      <c r="G44" s="97" t="s">
        <v>63</v>
      </c>
      <c r="H44" s="144"/>
      <c r="K44">
        <f t="shared" si="42"/>
        <v>1</v>
      </c>
      <c r="L44">
        <f t="shared" si="42"/>
        <v>1</v>
      </c>
      <c r="M44">
        <f t="shared" si="42"/>
        <v>1</v>
      </c>
      <c r="N44" s="99">
        <f t="shared" ref="N44" si="50">IF(F43&lt;&gt;"",1,0)</f>
        <v>1</v>
      </c>
      <c r="O44">
        <f t="shared" si="1"/>
        <v>1</v>
      </c>
      <c r="P44">
        <f t="shared" si="6"/>
        <v>5</v>
      </c>
      <c r="Q44" s="127"/>
      <c r="R44" s="127"/>
    </row>
    <row r="45" spans="1:18">
      <c r="A45" s="140"/>
      <c r="B45" s="109">
        <v>3</v>
      </c>
      <c r="C45" s="97" t="s">
        <v>115</v>
      </c>
      <c r="D45" s="97" t="s">
        <v>115</v>
      </c>
      <c r="E45" s="96" t="s">
        <v>115</v>
      </c>
      <c r="F45" s="142"/>
      <c r="G45" s="97" t="s">
        <v>115</v>
      </c>
      <c r="H45" s="144"/>
      <c r="K45">
        <f t="shared" si="42"/>
        <v>1</v>
      </c>
      <c r="L45">
        <f t="shared" si="42"/>
        <v>1</v>
      </c>
      <c r="M45">
        <f t="shared" si="42"/>
        <v>1</v>
      </c>
      <c r="N45" s="99">
        <f t="shared" ref="N45" si="51">IF(F43&lt;&gt;"",1,0)</f>
        <v>1</v>
      </c>
      <c r="O45">
        <f t="shared" si="1"/>
        <v>1</v>
      </c>
      <c r="P45">
        <f t="shared" si="6"/>
        <v>5</v>
      </c>
      <c r="Q45" s="127"/>
      <c r="R45" s="127"/>
    </row>
    <row r="46" spans="1:18">
      <c r="A46" s="140"/>
      <c r="B46" s="109" t="s">
        <v>1</v>
      </c>
      <c r="C46" s="97" t="s">
        <v>63</v>
      </c>
      <c r="D46" s="97" t="s">
        <v>63</v>
      </c>
      <c r="E46" s="96" t="s">
        <v>63</v>
      </c>
      <c r="F46" s="142"/>
      <c r="G46" s="97" t="s">
        <v>63</v>
      </c>
      <c r="H46" s="144"/>
      <c r="K46">
        <f t="shared" si="42"/>
        <v>1</v>
      </c>
      <c r="L46">
        <f t="shared" si="42"/>
        <v>1</v>
      </c>
      <c r="M46">
        <f t="shared" si="42"/>
        <v>1</v>
      </c>
      <c r="N46" s="99">
        <f t="shared" ref="N46" si="52">IF(F43&lt;&gt;"",1,0)</f>
        <v>1</v>
      </c>
      <c r="O46">
        <f t="shared" si="1"/>
        <v>1</v>
      </c>
      <c r="P46">
        <f t="shared" si="6"/>
        <v>5</v>
      </c>
      <c r="Q46" s="127"/>
      <c r="R46" s="127"/>
    </row>
    <row r="47" spans="1:18" ht="15" thickBot="1">
      <c r="A47" s="133"/>
      <c r="B47" s="110" t="s">
        <v>3</v>
      </c>
      <c r="C47" s="98" t="s">
        <v>63</v>
      </c>
      <c r="D47" s="98" t="s">
        <v>63</v>
      </c>
      <c r="E47" s="98" t="s">
        <v>63</v>
      </c>
      <c r="F47" s="143"/>
      <c r="G47" s="98" t="s">
        <v>63</v>
      </c>
      <c r="H47" s="135"/>
      <c r="K47">
        <f t="shared" si="42"/>
        <v>1</v>
      </c>
      <c r="L47">
        <f t="shared" si="42"/>
        <v>1</v>
      </c>
      <c r="M47">
        <f t="shared" si="42"/>
        <v>1</v>
      </c>
      <c r="N47" s="99">
        <f t="shared" ref="N47" si="53">IF(F43&lt;&gt;"",1,0)</f>
        <v>1</v>
      </c>
      <c r="O47">
        <f t="shared" si="1"/>
        <v>1</v>
      </c>
      <c r="P47">
        <f t="shared" si="6"/>
        <v>5</v>
      </c>
      <c r="Q47" s="127"/>
      <c r="R47" s="127"/>
    </row>
    <row r="48" spans="1:18">
      <c r="A48" s="132">
        <v>9</v>
      </c>
      <c r="B48" s="108" t="s">
        <v>2</v>
      </c>
      <c r="C48" s="94" t="s">
        <v>63</v>
      </c>
      <c r="D48" s="94" t="s">
        <v>63</v>
      </c>
      <c r="E48" s="64" t="s">
        <v>63</v>
      </c>
      <c r="F48" s="141" t="s">
        <v>63</v>
      </c>
      <c r="G48" s="94" t="s">
        <v>63</v>
      </c>
      <c r="H48" s="134" t="str">
        <f t="shared" ref="H48" si="54">IF(AND(Q48&gt;0,Q48&lt;&gt;25),"Inkorrekte Eingabe",IF(Q48&lt;&gt;0,"Korrekte Eingabe",""))</f>
        <v>Korrekte Eingabe</v>
      </c>
      <c r="K48">
        <f t="shared" si="42"/>
        <v>1</v>
      </c>
      <c r="L48">
        <f t="shared" si="42"/>
        <v>1</v>
      </c>
      <c r="M48">
        <f t="shared" si="42"/>
        <v>1</v>
      </c>
      <c r="N48" s="99">
        <f t="shared" si="42"/>
        <v>1</v>
      </c>
      <c r="O48">
        <f t="shared" si="1"/>
        <v>1</v>
      </c>
      <c r="P48">
        <f t="shared" si="6"/>
        <v>5</v>
      </c>
      <c r="Q48" s="127">
        <f t="shared" si="43"/>
        <v>25</v>
      </c>
      <c r="R48" s="127">
        <f t="shared" si="44"/>
        <v>0</v>
      </c>
    </row>
    <row r="49" spans="1:18">
      <c r="A49" s="140"/>
      <c r="B49" s="109">
        <v>2</v>
      </c>
      <c r="C49" s="97" t="s">
        <v>63</v>
      </c>
      <c r="D49" s="97" t="s">
        <v>63</v>
      </c>
      <c r="E49" s="96" t="s">
        <v>63</v>
      </c>
      <c r="F49" s="142"/>
      <c r="G49" s="97" t="s">
        <v>63</v>
      </c>
      <c r="H49" s="144"/>
      <c r="K49">
        <f t="shared" si="42"/>
        <v>1</v>
      </c>
      <c r="L49">
        <f t="shared" si="42"/>
        <v>1</v>
      </c>
      <c r="M49">
        <f t="shared" si="42"/>
        <v>1</v>
      </c>
      <c r="N49" s="99">
        <f t="shared" ref="N49" si="55">IF(F48&lt;&gt;"",1,0)</f>
        <v>1</v>
      </c>
      <c r="O49">
        <f t="shared" si="1"/>
        <v>1</v>
      </c>
      <c r="P49">
        <f t="shared" si="6"/>
        <v>5</v>
      </c>
      <c r="Q49" s="127"/>
      <c r="R49" s="127"/>
    </row>
    <row r="50" spans="1:18">
      <c r="A50" s="140"/>
      <c r="B50" s="109">
        <v>3</v>
      </c>
      <c r="C50" s="97" t="s">
        <v>115</v>
      </c>
      <c r="D50" s="97" t="s">
        <v>115</v>
      </c>
      <c r="E50" s="96" t="s">
        <v>115</v>
      </c>
      <c r="F50" s="142"/>
      <c r="G50" s="97" t="s">
        <v>115</v>
      </c>
      <c r="H50" s="144"/>
      <c r="K50">
        <f t="shared" si="42"/>
        <v>1</v>
      </c>
      <c r="L50">
        <f t="shared" si="42"/>
        <v>1</v>
      </c>
      <c r="M50">
        <f t="shared" si="42"/>
        <v>1</v>
      </c>
      <c r="N50" s="99">
        <f t="shared" ref="N50" si="56">IF(F48&lt;&gt;"",1,0)</f>
        <v>1</v>
      </c>
      <c r="O50">
        <f t="shared" si="1"/>
        <v>1</v>
      </c>
      <c r="P50">
        <f t="shared" si="6"/>
        <v>5</v>
      </c>
      <c r="Q50" s="127"/>
      <c r="R50" s="127"/>
    </row>
    <row r="51" spans="1:18">
      <c r="A51" s="140"/>
      <c r="B51" s="109" t="s">
        <v>1</v>
      </c>
      <c r="C51" s="97" t="s">
        <v>63</v>
      </c>
      <c r="D51" s="97" t="s">
        <v>63</v>
      </c>
      <c r="E51" s="96" t="s">
        <v>63</v>
      </c>
      <c r="F51" s="142"/>
      <c r="G51" s="97" t="s">
        <v>63</v>
      </c>
      <c r="H51" s="144"/>
      <c r="K51">
        <f t="shared" si="42"/>
        <v>1</v>
      </c>
      <c r="L51">
        <f t="shared" si="42"/>
        <v>1</v>
      </c>
      <c r="M51">
        <f t="shared" si="42"/>
        <v>1</v>
      </c>
      <c r="N51" s="99">
        <f t="shared" ref="N51" si="57">IF(F48&lt;&gt;"",1,0)</f>
        <v>1</v>
      </c>
      <c r="O51">
        <f t="shared" si="1"/>
        <v>1</v>
      </c>
      <c r="P51">
        <f t="shared" si="6"/>
        <v>5</v>
      </c>
      <c r="Q51" s="127"/>
      <c r="R51" s="127"/>
    </row>
    <row r="52" spans="1:18" ht="15" thickBot="1">
      <c r="A52" s="133"/>
      <c r="B52" s="110" t="s">
        <v>3</v>
      </c>
      <c r="C52" s="98" t="s">
        <v>63</v>
      </c>
      <c r="D52" s="98" t="s">
        <v>63</v>
      </c>
      <c r="E52" s="98" t="s">
        <v>63</v>
      </c>
      <c r="F52" s="143"/>
      <c r="G52" s="98" t="s">
        <v>63</v>
      </c>
      <c r="H52" s="135"/>
      <c r="K52">
        <f t="shared" si="42"/>
        <v>1</v>
      </c>
      <c r="L52">
        <f t="shared" si="42"/>
        <v>1</v>
      </c>
      <c r="M52">
        <f t="shared" si="42"/>
        <v>1</v>
      </c>
      <c r="N52" s="99">
        <f t="shared" ref="N52" si="58">IF(F48&lt;&gt;"",1,0)</f>
        <v>1</v>
      </c>
      <c r="O52">
        <f t="shared" si="1"/>
        <v>1</v>
      </c>
      <c r="P52">
        <f t="shared" si="6"/>
        <v>5</v>
      </c>
      <c r="Q52" s="127"/>
      <c r="R52" s="127"/>
    </row>
    <row r="53" spans="1:18">
      <c r="A53" s="132">
        <v>10</v>
      </c>
      <c r="B53" s="108" t="s">
        <v>2</v>
      </c>
      <c r="C53" s="94" t="s">
        <v>63</v>
      </c>
      <c r="D53" s="94" t="s">
        <v>63</v>
      </c>
      <c r="E53" s="64" t="s">
        <v>63</v>
      </c>
      <c r="F53" s="141" t="s">
        <v>63</v>
      </c>
      <c r="G53" s="94" t="s">
        <v>63</v>
      </c>
      <c r="H53" s="134" t="str">
        <f t="shared" ref="H53" si="59">IF(AND(Q53&gt;0,Q53&lt;&gt;25),"Inkorrekte Eingabe",IF(Q53&lt;&gt;0,"Korrekte Eingabe",""))</f>
        <v>Korrekte Eingabe</v>
      </c>
      <c r="K53">
        <f t="shared" si="42"/>
        <v>1</v>
      </c>
      <c r="L53">
        <f t="shared" si="42"/>
        <v>1</v>
      </c>
      <c r="M53">
        <f t="shared" si="42"/>
        <v>1</v>
      </c>
      <c r="N53" s="99">
        <f t="shared" si="42"/>
        <v>1</v>
      </c>
      <c r="O53">
        <f t="shared" si="1"/>
        <v>1</v>
      </c>
      <c r="P53">
        <f t="shared" si="6"/>
        <v>5</v>
      </c>
      <c r="Q53" s="127">
        <f t="shared" si="43"/>
        <v>25</v>
      </c>
      <c r="R53" s="127">
        <f t="shared" si="44"/>
        <v>0</v>
      </c>
    </row>
    <row r="54" spans="1:18">
      <c r="A54" s="140"/>
      <c r="B54" s="109">
        <v>2</v>
      </c>
      <c r="C54" s="97" t="s">
        <v>63</v>
      </c>
      <c r="D54" s="97" t="s">
        <v>63</v>
      </c>
      <c r="E54" s="96" t="s">
        <v>63</v>
      </c>
      <c r="F54" s="142"/>
      <c r="G54" s="97" t="s">
        <v>63</v>
      </c>
      <c r="H54" s="144"/>
      <c r="K54">
        <f t="shared" si="42"/>
        <v>1</v>
      </c>
      <c r="L54">
        <f t="shared" si="42"/>
        <v>1</v>
      </c>
      <c r="M54">
        <f t="shared" si="42"/>
        <v>1</v>
      </c>
      <c r="N54" s="99">
        <f t="shared" ref="N54" si="60">IF(F53&lt;&gt;"",1,0)</f>
        <v>1</v>
      </c>
      <c r="O54">
        <f t="shared" si="1"/>
        <v>1</v>
      </c>
      <c r="P54">
        <f t="shared" si="6"/>
        <v>5</v>
      </c>
      <c r="Q54" s="127"/>
      <c r="R54" s="127"/>
    </row>
    <row r="55" spans="1:18">
      <c r="A55" s="140"/>
      <c r="B55" s="109">
        <v>3</v>
      </c>
      <c r="C55" s="97" t="s">
        <v>115</v>
      </c>
      <c r="D55" s="97" t="s">
        <v>115</v>
      </c>
      <c r="E55" s="96" t="s">
        <v>115</v>
      </c>
      <c r="F55" s="142"/>
      <c r="G55" s="97" t="s">
        <v>115</v>
      </c>
      <c r="H55" s="144"/>
      <c r="K55">
        <f t="shared" si="42"/>
        <v>1</v>
      </c>
      <c r="L55">
        <f t="shared" si="42"/>
        <v>1</v>
      </c>
      <c r="M55">
        <f t="shared" si="42"/>
        <v>1</v>
      </c>
      <c r="N55" s="99">
        <f t="shared" ref="N55" si="61">IF(F53&lt;&gt;"",1,0)</f>
        <v>1</v>
      </c>
      <c r="O55">
        <f t="shared" si="1"/>
        <v>1</v>
      </c>
      <c r="P55">
        <f t="shared" si="6"/>
        <v>5</v>
      </c>
      <c r="Q55" s="127"/>
      <c r="R55" s="127"/>
    </row>
    <row r="56" spans="1:18">
      <c r="A56" s="140"/>
      <c r="B56" s="109" t="s">
        <v>1</v>
      </c>
      <c r="C56" s="97" t="s">
        <v>63</v>
      </c>
      <c r="D56" s="97" t="s">
        <v>63</v>
      </c>
      <c r="E56" s="96" t="s">
        <v>63</v>
      </c>
      <c r="F56" s="142"/>
      <c r="G56" s="97" t="s">
        <v>63</v>
      </c>
      <c r="H56" s="144"/>
      <c r="K56">
        <f t="shared" si="42"/>
        <v>1</v>
      </c>
      <c r="L56">
        <f t="shared" si="42"/>
        <v>1</v>
      </c>
      <c r="M56">
        <f t="shared" si="42"/>
        <v>1</v>
      </c>
      <c r="N56" s="99">
        <f t="shared" ref="N56" si="62">IF(F53&lt;&gt;"",1,0)</f>
        <v>1</v>
      </c>
      <c r="O56">
        <f t="shared" si="1"/>
        <v>1</v>
      </c>
      <c r="P56">
        <f t="shared" si="6"/>
        <v>5</v>
      </c>
      <c r="Q56" s="127"/>
      <c r="R56" s="127"/>
    </row>
    <row r="57" spans="1:18" ht="15" thickBot="1">
      <c r="A57" s="133"/>
      <c r="B57" s="110" t="s">
        <v>3</v>
      </c>
      <c r="C57" s="98" t="s">
        <v>63</v>
      </c>
      <c r="D57" s="98" t="s">
        <v>63</v>
      </c>
      <c r="E57" s="98" t="s">
        <v>63</v>
      </c>
      <c r="F57" s="143"/>
      <c r="G57" s="98" t="s">
        <v>63</v>
      </c>
      <c r="H57" s="135"/>
      <c r="K57">
        <f t="shared" si="42"/>
        <v>1</v>
      </c>
      <c r="L57">
        <f t="shared" si="42"/>
        <v>1</v>
      </c>
      <c r="M57">
        <f t="shared" si="42"/>
        <v>1</v>
      </c>
      <c r="N57" s="99">
        <f t="shared" ref="N57" si="63">IF(F53&lt;&gt;"",1,0)</f>
        <v>1</v>
      </c>
      <c r="O57">
        <f t="shared" si="1"/>
        <v>1</v>
      </c>
      <c r="P57">
        <f t="shared" si="6"/>
        <v>5</v>
      </c>
      <c r="Q57" s="127"/>
      <c r="R57" s="127"/>
    </row>
  </sheetData>
  <mergeCells count="51">
    <mergeCell ref="R8:R12"/>
    <mergeCell ref="D5:E5"/>
    <mergeCell ref="A8:A12"/>
    <mergeCell ref="F8:F12"/>
    <mergeCell ref="H8:H12"/>
    <mergeCell ref="Q8:Q12"/>
    <mergeCell ref="A18:A22"/>
    <mergeCell ref="F18:F22"/>
    <mergeCell ref="H18:H22"/>
    <mergeCell ref="Q18:Q22"/>
    <mergeCell ref="R18:R22"/>
    <mergeCell ref="A13:A17"/>
    <mergeCell ref="F13:F17"/>
    <mergeCell ref="H13:H17"/>
    <mergeCell ref="Q13:Q17"/>
    <mergeCell ref="R13:R17"/>
    <mergeCell ref="A28:A32"/>
    <mergeCell ref="F28:F32"/>
    <mergeCell ref="H28:H32"/>
    <mergeCell ref="Q28:Q32"/>
    <mergeCell ref="R28:R32"/>
    <mergeCell ref="A23:A27"/>
    <mergeCell ref="F23:F27"/>
    <mergeCell ref="H23:H27"/>
    <mergeCell ref="Q23:Q27"/>
    <mergeCell ref="R23:R27"/>
    <mergeCell ref="A38:A42"/>
    <mergeCell ref="F38:F42"/>
    <mergeCell ref="H38:H42"/>
    <mergeCell ref="Q38:Q42"/>
    <mergeCell ref="R38:R42"/>
    <mergeCell ref="A33:A37"/>
    <mergeCell ref="F33:F37"/>
    <mergeCell ref="H33:H37"/>
    <mergeCell ref="Q33:Q37"/>
    <mergeCell ref="R33:R37"/>
    <mergeCell ref="A48:A52"/>
    <mergeCell ref="F48:F52"/>
    <mergeCell ref="H48:H52"/>
    <mergeCell ref="Q48:Q52"/>
    <mergeCell ref="R48:R52"/>
    <mergeCell ref="A43:A47"/>
    <mergeCell ref="F43:F47"/>
    <mergeCell ref="H43:H47"/>
    <mergeCell ref="Q43:Q47"/>
    <mergeCell ref="R43:R47"/>
    <mergeCell ref="A53:A57"/>
    <mergeCell ref="F53:F57"/>
    <mergeCell ref="H53:H57"/>
    <mergeCell ref="Q53:Q57"/>
    <mergeCell ref="R53:R57"/>
  </mergeCells>
  <conditionalFormatting sqref="H8:H11 H13:H16 H18:H21 H23:H26 H28:H31 H33:H36 H38:H41 H43:H46 H48:H51 H53:H56">
    <cfRule type="expression" dxfId="13" priority="2">
      <formula>Q8=25</formula>
    </cfRule>
  </conditionalFormatting>
  <conditionalFormatting sqref="H8:H57">
    <cfRule type="expression" dxfId="12" priority="1">
      <formula>AND(Q8&lt;&gt;25,Q8&lt;&gt;0)</formula>
    </cfRule>
  </conditionalFormatting>
  <hyperlinks>
    <hyperlink ref="G2" location="Allgemein!A1" display="Allgemein"/>
    <hyperlink ref="G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S43"/>
  <sheetViews>
    <sheetView topLeftCell="A4" workbookViewId="0">
      <selection activeCell="D35" sqref="D35"/>
    </sheetView>
  </sheetViews>
  <sheetFormatPr baseColWidth="10" defaultRowHeight="14"/>
  <cols>
    <col min="2" max="2" width="6.6640625" bestFit="1" customWidth="1"/>
    <col min="3" max="4" width="25.6640625" customWidth="1"/>
    <col min="5" max="5" width="20.5" customWidth="1"/>
    <col min="6" max="7" width="25.6640625" customWidth="1"/>
    <col min="8" max="8" width="26.83203125" customWidth="1"/>
    <col min="9" max="9" width="4" customWidth="1"/>
    <col min="10" max="10" width="1.1640625" hidden="1" customWidth="1"/>
    <col min="11" max="16" width="2" bestFit="1" customWidth="1"/>
    <col min="17" max="17" width="3" bestFit="1" customWidth="1"/>
    <col min="18" max="19" width="2" bestFit="1" customWidth="1"/>
  </cols>
  <sheetData>
    <row r="1" spans="1:19" ht="15" thickBot="1"/>
    <row r="2" spans="1:19" ht="18" customHeight="1">
      <c r="A2" s="101"/>
      <c r="B2" s="101"/>
      <c r="C2" s="27" t="s">
        <v>59</v>
      </c>
      <c r="D2" s="22">
        <v>43</v>
      </c>
      <c r="E2" s="22"/>
      <c r="F2" s="22"/>
      <c r="G2" s="61" t="s">
        <v>109</v>
      </c>
    </row>
    <row r="3" spans="1:19" ht="18" customHeight="1" thickBot="1">
      <c r="A3" s="101"/>
      <c r="B3" s="101"/>
      <c r="C3" s="28" t="s">
        <v>60</v>
      </c>
      <c r="D3" s="23" t="str">
        <f>VLOOKUP(D2,Help!$A$2:$G$50,3,FALSE)</f>
        <v>W 8+ - JW 8+</v>
      </c>
      <c r="E3" s="23"/>
      <c r="F3" s="23"/>
      <c r="G3" s="62" t="s">
        <v>108</v>
      </c>
    </row>
    <row r="4" spans="1:19" ht="15" thickBot="1">
      <c r="C4" s="7"/>
      <c r="D4" s="100"/>
    </row>
    <row r="5" spans="1:19" ht="18" customHeight="1" thickBot="1">
      <c r="C5" s="24" t="s">
        <v>62</v>
      </c>
      <c r="D5" s="138" t="str">
        <f>Vereinsdaten!D4</f>
        <v>1.WRC Lia</v>
      </c>
      <c r="E5" s="138"/>
      <c r="F5" s="25" t="s">
        <v>64</v>
      </c>
      <c r="G5" s="26">
        <f>COUNTIF(Q8:Q43,45)</f>
        <v>3</v>
      </c>
      <c r="H5" s="60" t="str">
        <f>IF(COUNTIF(R8:R43,1),CONCATENATE("(",COUNTIF(R8:R43,1),")"," inkorrekte Eingabe(n)"),"")</f>
        <v/>
      </c>
    </row>
    <row r="6" spans="1:19" ht="15" thickBot="1"/>
    <row r="7" spans="1:19" ht="15" thickBot="1">
      <c r="A7" s="29" t="s">
        <v>61</v>
      </c>
      <c r="B7" s="107"/>
      <c r="C7" s="30" t="s">
        <v>54</v>
      </c>
      <c r="D7" s="30" t="s">
        <v>55</v>
      </c>
      <c r="E7" s="30" t="s">
        <v>56</v>
      </c>
      <c r="F7" s="30" t="s">
        <v>58</v>
      </c>
      <c r="G7" s="30" t="s">
        <v>57</v>
      </c>
      <c r="H7" s="31" t="s">
        <v>75</v>
      </c>
    </row>
    <row r="8" spans="1:19">
      <c r="A8" s="132">
        <v>1</v>
      </c>
      <c r="B8" s="108" t="s">
        <v>2</v>
      </c>
      <c r="C8" s="102" t="s">
        <v>63</v>
      </c>
      <c r="D8" s="102" t="s">
        <v>63</v>
      </c>
      <c r="E8" s="64" t="s">
        <v>63</v>
      </c>
      <c r="F8" s="141" t="s">
        <v>63</v>
      </c>
      <c r="G8" s="102" t="s">
        <v>63</v>
      </c>
      <c r="H8" s="134" t="str">
        <f>IF(AND(Q8&gt;0,Q8&lt;&gt;45),"Inkorrekte Eingabe",IF(Q8&lt;&gt;0,"Korrekte Eingabe",""))</f>
        <v>Korrekte Eingabe</v>
      </c>
      <c r="K8">
        <f>IF(C8&lt;&gt;"",1,0)</f>
        <v>1</v>
      </c>
      <c r="L8">
        <f t="shared" ref="L8:M23" si="0">IF(D8&lt;&gt;"",1,0)</f>
        <v>1</v>
      </c>
      <c r="M8">
        <f t="shared" si="0"/>
        <v>1</v>
      </c>
      <c r="N8" s="99">
        <f>IF($F$8&lt;&gt;"",1,0)</f>
        <v>1</v>
      </c>
      <c r="O8">
        <f t="shared" ref="O8:O43" si="1">IF(G8&lt;&gt;"",1,0)</f>
        <v>1</v>
      </c>
      <c r="P8">
        <f>COUNTIF(K8:O8,1)</f>
        <v>5</v>
      </c>
      <c r="Q8" s="127">
        <f>SUM(P8:P16)</f>
        <v>45</v>
      </c>
      <c r="R8" s="127">
        <f>IF(AND(Q8&gt;0,Q8&lt;&gt;45),1,IF(Q8=0,2,0))</f>
        <v>0</v>
      </c>
      <c r="S8">
        <f>COUNTIF(R8:R43,1)</f>
        <v>0</v>
      </c>
    </row>
    <row r="9" spans="1:19">
      <c r="A9" s="140"/>
      <c r="B9" s="109">
        <v>2</v>
      </c>
      <c r="C9" s="103" t="s">
        <v>63</v>
      </c>
      <c r="D9" s="103" t="s">
        <v>63</v>
      </c>
      <c r="E9" s="96" t="s">
        <v>63</v>
      </c>
      <c r="F9" s="142"/>
      <c r="G9" s="103" t="s">
        <v>63</v>
      </c>
      <c r="H9" s="149"/>
      <c r="K9">
        <f t="shared" ref="K9:K15" si="2">IF(C9&lt;&gt;"",1,0)</f>
        <v>1</v>
      </c>
      <c r="L9">
        <f t="shared" si="0"/>
        <v>1</v>
      </c>
      <c r="M9">
        <f t="shared" si="0"/>
        <v>1</v>
      </c>
      <c r="N9" s="99">
        <f t="shared" ref="N9:N16" si="3">IF($F$8&lt;&gt;"",1,0)</f>
        <v>1</v>
      </c>
      <c r="O9">
        <f t="shared" si="1"/>
        <v>1</v>
      </c>
      <c r="P9">
        <f t="shared" ref="P9:P15" si="4">COUNTIF(K9:O9,1)</f>
        <v>5</v>
      </c>
      <c r="Q9" s="127"/>
      <c r="R9" s="127"/>
    </row>
    <row r="10" spans="1:19">
      <c r="A10" s="140"/>
      <c r="B10" s="109">
        <v>3</v>
      </c>
      <c r="C10" s="103" t="s">
        <v>63</v>
      </c>
      <c r="D10" s="103" t="s">
        <v>63</v>
      </c>
      <c r="E10" s="96" t="s">
        <v>63</v>
      </c>
      <c r="F10" s="142"/>
      <c r="G10" s="103" t="s">
        <v>63</v>
      </c>
      <c r="H10" s="149"/>
      <c r="K10">
        <f t="shared" si="2"/>
        <v>1</v>
      </c>
      <c r="L10">
        <f t="shared" si="0"/>
        <v>1</v>
      </c>
      <c r="M10">
        <f t="shared" si="0"/>
        <v>1</v>
      </c>
      <c r="N10" s="99">
        <f t="shared" si="3"/>
        <v>1</v>
      </c>
      <c r="O10">
        <f t="shared" si="1"/>
        <v>1</v>
      </c>
      <c r="P10">
        <f t="shared" si="4"/>
        <v>5</v>
      </c>
      <c r="Q10" s="127"/>
      <c r="R10" s="127"/>
    </row>
    <row r="11" spans="1:19">
      <c r="A11" s="140"/>
      <c r="B11" s="109">
        <v>4</v>
      </c>
      <c r="C11" s="103" t="s">
        <v>63</v>
      </c>
      <c r="D11" s="103" t="s">
        <v>63</v>
      </c>
      <c r="E11" s="96" t="s">
        <v>63</v>
      </c>
      <c r="F11" s="142"/>
      <c r="G11" s="103" t="s">
        <v>63</v>
      </c>
      <c r="H11" s="149"/>
      <c r="K11">
        <f t="shared" si="2"/>
        <v>1</v>
      </c>
      <c r="L11">
        <f t="shared" si="0"/>
        <v>1</v>
      </c>
      <c r="M11">
        <f t="shared" si="0"/>
        <v>1</v>
      </c>
      <c r="N11" s="99">
        <f t="shared" si="3"/>
        <v>1</v>
      </c>
      <c r="O11">
        <f t="shared" si="1"/>
        <v>1</v>
      </c>
      <c r="P11">
        <f t="shared" si="4"/>
        <v>5</v>
      </c>
      <c r="Q11" s="127"/>
      <c r="R11" s="127"/>
    </row>
    <row r="12" spans="1:19">
      <c r="A12" s="140"/>
      <c r="B12" s="109">
        <v>5</v>
      </c>
      <c r="C12" s="103" t="s">
        <v>63</v>
      </c>
      <c r="D12" s="103" t="s">
        <v>63</v>
      </c>
      <c r="E12" s="96" t="s">
        <v>63</v>
      </c>
      <c r="F12" s="142"/>
      <c r="G12" s="103" t="s">
        <v>114</v>
      </c>
      <c r="H12" s="149"/>
      <c r="K12">
        <f t="shared" si="2"/>
        <v>1</v>
      </c>
      <c r="L12">
        <f t="shared" si="0"/>
        <v>1</v>
      </c>
      <c r="M12">
        <f t="shared" si="0"/>
        <v>1</v>
      </c>
      <c r="N12" s="99">
        <f t="shared" si="3"/>
        <v>1</v>
      </c>
      <c r="O12">
        <f t="shared" si="1"/>
        <v>1</v>
      </c>
      <c r="P12">
        <f t="shared" si="4"/>
        <v>5</v>
      </c>
      <c r="Q12" s="127"/>
      <c r="R12" s="127"/>
    </row>
    <row r="13" spans="1:19">
      <c r="A13" s="140"/>
      <c r="B13" s="109">
        <v>6</v>
      </c>
      <c r="C13" s="103" t="s">
        <v>63</v>
      </c>
      <c r="D13" s="103" t="s">
        <v>63</v>
      </c>
      <c r="E13" s="96" t="s">
        <v>63</v>
      </c>
      <c r="F13" s="142"/>
      <c r="G13" s="103" t="s">
        <v>63</v>
      </c>
      <c r="H13" s="149"/>
      <c r="K13">
        <f t="shared" si="2"/>
        <v>1</v>
      </c>
      <c r="L13">
        <f t="shared" si="0"/>
        <v>1</v>
      </c>
      <c r="M13">
        <f t="shared" si="0"/>
        <v>1</v>
      </c>
      <c r="N13" s="99">
        <f t="shared" si="3"/>
        <v>1</v>
      </c>
      <c r="O13">
        <f t="shared" si="1"/>
        <v>1</v>
      </c>
      <c r="P13">
        <f t="shared" si="4"/>
        <v>5</v>
      </c>
      <c r="Q13" s="127"/>
      <c r="R13" s="127"/>
    </row>
    <row r="14" spans="1:19">
      <c r="A14" s="140"/>
      <c r="B14" s="109">
        <v>7</v>
      </c>
      <c r="C14" s="103" t="s">
        <v>63</v>
      </c>
      <c r="D14" s="103" t="s">
        <v>63</v>
      </c>
      <c r="E14" s="96" t="s">
        <v>63</v>
      </c>
      <c r="F14" s="142"/>
      <c r="G14" s="103" t="s">
        <v>63</v>
      </c>
      <c r="H14" s="144"/>
      <c r="K14">
        <f t="shared" si="2"/>
        <v>1</v>
      </c>
      <c r="L14">
        <f t="shared" si="0"/>
        <v>1</v>
      </c>
      <c r="M14">
        <f t="shared" si="0"/>
        <v>1</v>
      </c>
      <c r="N14" s="99">
        <f t="shared" si="3"/>
        <v>1</v>
      </c>
      <c r="O14">
        <f t="shared" si="1"/>
        <v>1</v>
      </c>
      <c r="P14">
        <f t="shared" si="4"/>
        <v>5</v>
      </c>
      <c r="Q14" s="127"/>
      <c r="R14" s="127"/>
    </row>
    <row r="15" spans="1:19">
      <c r="A15" s="140"/>
      <c r="B15" s="109" t="s">
        <v>1</v>
      </c>
      <c r="C15" s="103" t="s">
        <v>63</v>
      </c>
      <c r="D15" s="103" t="s">
        <v>63</v>
      </c>
      <c r="E15" s="96" t="s">
        <v>63</v>
      </c>
      <c r="F15" s="142"/>
      <c r="G15" s="103" t="s">
        <v>63</v>
      </c>
      <c r="H15" s="144"/>
      <c r="K15">
        <f t="shared" si="2"/>
        <v>1</v>
      </c>
      <c r="L15">
        <f t="shared" si="0"/>
        <v>1</v>
      </c>
      <c r="M15">
        <f t="shared" si="0"/>
        <v>1</v>
      </c>
      <c r="N15" s="99">
        <f t="shared" si="3"/>
        <v>1</v>
      </c>
      <c r="O15">
        <f t="shared" si="1"/>
        <v>1</v>
      </c>
      <c r="P15">
        <f t="shared" si="4"/>
        <v>5</v>
      </c>
      <c r="Q15" s="127"/>
      <c r="R15" s="127"/>
    </row>
    <row r="16" spans="1:19" ht="15" thickBot="1">
      <c r="A16" s="133"/>
      <c r="B16" s="110" t="s">
        <v>3</v>
      </c>
      <c r="C16" s="104" t="s">
        <v>63</v>
      </c>
      <c r="D16" s="104" t="s">
        <v>63</v>
      </c>
      <c r="E16" s="104" t="s">
        <v>63</v>
      </c>
      <c r="F16" s="143"/>
      <c r="G16" s="104" t="s">
        <v>63</v>
      </c>
      <c r="H16" s="135"/>
      <c r="K16">
        <f>IF(C16&lt;&gt;"",1,0)</f>
        <v>1</v>
      </c>
      <c r="L16">
        <f t="shared" si="0"/>
        <v>1</v>
      </c>
      <c r="M16">
        <f t="shared" si="0"/>
        <v>1</v>
      </c>
      <c r="N16" s="99">
        <f t="shared" si="3"/>
        <v>1</v>
      </c>
      <c r="O16">
        <f t="shared" si="1"/>
        <v>1</v>
      </c>
      <c r="P16">
        <f>COUNTIF(K16:O16,1)</f>
        <v>5</v>
      </c>
      <c r="Q16" s="127"/>
      <c r="R16" s="127"/>
    </row>
    <row r="17" spans="1:18">
      <c r="A17" s="132">
        <v>2</v>
      </c>
      <c r="B17" s="108" t="s">
        <v>2</v>
      </c>
      <c r="C17" s="102" t="s">
        <v>63</v>
      </c>
      <c r="D17" s="102" t="s">
        <v>63</v>
      </c>
      <c r="E17" s="64" t="s">
        <v>63</v>
      </c>
      <c r="F17" s="141" t="s">
        <v>63</v>
      </c>
      <c r="G17" s="102" t="s">
        <v>63</v>
      </c>
      <c r="H17" s="134" t="str">
        <f t="shared" ref="H17" si="5">IF(AND(Q17&gt;0,Q17&lt;&gt;45),"Inkorrekte Eingabe",IF(Q17&lt;&gt;0,"Korrekte Eingabe",""))</f>
        <v>Korrekte Eingabe</v>
      </c>
      <c r="K17">
        <f t="shared" ref="K17:M43" si="6">IF(C17&lt;&gt;"",1,0)</f>
        <v>1</v>
      </c>
      <c r="L17">
        <f t="shared" si="0"/>
        <v>1</v>
      </c>
      <c r="M17">
        <f t="shared" si="0"/>
        <v>1</v>
      </c>
      <c r="N17" s="99">
        <f>IF($F$17&lt;&gt;"",1,0)</f>
        <v>1</v>
      </c>
      <c r="O17">
        <f t="shared" si="1"/>
        <v>1</v>
      </c>
      <c r="P17">
        <f t="shared" ref="P17:P43" si="7">COUNTIF(K17:O17,1)</f>
        <v>5</v>
      </c>
      <c r="Q17" s="127">
        <f t="shared" ref="Q17" si="8">SUM(P17:P25)</f>
        <v>45</v>
      </c>
      <c r="R17" s="127">
        <f t="shared" ref="R17" si="9">IF(AND(Q17&gt;0,Q17&lt;&gt;45),1,IF(Q17=0,2,0))</f>
        <v>0</v>
      </c>
    </row>
    <row r="18" spans="1:18">
      <c r="A18" s="140"/>
      <c r="B18" s="109">
        <v>8</v>
      </c>
      <c r="C18" s="103" t="s">
        <v>63</v>
      </c>
      <c r="D18" s="103" t="s">
        <v>63</v>
      </c>
      <c r="E18" s="96" t="s">
        <v>63</v>
      </c>
      <c r="F18" s="142"/>
      <c r="G18" s="103" t="s">
        <v>63</v>
      </c>
      <c r="H18" s="149"/>
      <c r="K18">
        <f t="shared" si="6"/>
        <v>1</v>
      </c>
      <c r="L18">
        <f t="shared" si="0"/>
        <v>1</v>
      </c>
      <c r="M18">
        <f t="shared" si="0"/>
        <v>1</v>
      </c>
      <c r="N18" s="99">
        <f t="shared" ref="N18:N25" si="10">IF($F$17&lt;&gt;"",1,0)</f>
        <v>1</v>
      </c>
      <c r="O18">
        <f t="shared" si="1"/>
        <v>1</v>
      </c>
      <c r="P18">
        <f t="shared" si="7"/>
        <v>5</v>
      </c>
      <c r="Q18" s="127"/>
      <c r="R18" s="127"/>
    </row>
    <row r="19" spans="1:18">
      <c r="A19" s="140"/>
      <c r="B19" s="109">
        <v>9</v>
      </c>
      <c r="C19" s="103" t="s">
        <v>63</v>
      </c>
      <c r="D19" s="103" t="s">
        <v>63</v>
      </c>
      <c r="E19" s="96" t="s">
        <v>63</v>
      </c>
      <c r="F19" s="142"/>
      <c r="G19" s="103" t="s">
        <v>63</v>
      </c>
      <c r="H19" s="149"/>
      <c r="K19">
        <f t="shared" si="6"/>
        <v>1</v>
      </c>
      <c r="L19">
        <f t="shared" si="0"/>
        <v>1</v>
      </c>
      <c r="M19">
        <f t="shared" si="0"/>
        <v>1</v>
      </c>
      <c r="N19" s="99">
        <f t="shared" si="10"/>
        <v>1</v>
      </c>
      <c r="O19">
        <f t="shared" si="1"/>
        <v>1</v>
      </c>
      <c r="P19">
        <f t="shared" si="7"/>
        <v>5</v>
      </c>
      <c r="Q19" s="127"/>
      <c r="R19" s="127"/>
    </row>
    <row r="20" spans="1:18">
      <c r="A20" s="140"/>
      <c r="B20" s="109">
        <v>10</v>
      </c>
      <c r="C20" s="103" t="s">
        <v>63</v>
      </c>
      <c r="D20" s="103" t="s">
        <v>63</v>
      </c>
      <c r="E20" s="96" t="s">
        <v>63</v>
      </c>
      <c r="F20" s="142"/>
      <c r="G20" s="103" t="s">
        <v>63</v>
      </c>
      <c r="H20" s="149"/>
      <c r="K20">
        <f t="shared" si="6"/>
        <v>1</v>
      </c>
      <c r="L20">
        <f t="shared" si="0"/>
        <v>1</v>
      </c>
      <c r="M20">
        <f t="shared" si="0"/>
        <v>1</v>
      </c>
      <c r="N20" s="99">
        <f t="shared" si="10"/>
        <v>1</v>
      </c>
      <c r="O20">
        <f t="shared" si="1"/>
        <v>1</v>
      </c>
      <c r="P20">
        <f t="shared" si="7"/>
        <v>5</v>
      </c>
      <c r="Q20" s="127"/>
      <c r="R20" s="127"/>
    </row>
    <row r="21" spans="1:18">
      <c r="A21" s="140"/>
      <c r="B21" s="109">
        <v>11</v>
      </c>
      <c r="C21" s="103" t="s">
        <v>63</v>
      </c>
      <c r="D21" s="103" t="s">
        <v>63</v>
      </c>
      <c r="E21" s="96" t="s">
        <v>63</v>
      </c>
      <c r="F21" s="142"/>
      <c r="G21" s="103" t="s">
        <v>114</v>
      </c>
      <c r="H21" s="149"/>
      <c r="K21">
        <f t="shared" si="6"/>
        <v>1</v>
      </c>
      <c r="L21">
        <f t="shared" si="0"/>
        <v>1</v>
      </c>
      <c r="M21">
        <f t="shared" si="0"/>
        <v>1</v>
      </c>
      <c r="N21" s="99">
        <f t="shared" si="10"/>
        <v>1</v>
      </c>
      <c r="O21">
        <f t="shared" si="1"/>
        <v>1</v>
      </c>
      <c r="P21">
        <f t="shared" si="7"/>
        <v>5</v>
      </c>
      <c r="Q21" s="127"/>
      <c r="R21" s="127"/>
    </row>
    <row r="22" spans="1:18">
      <c r="A22" s="140"/>
      <c r="B22" s="109">
        <v>12</v>
      </c>
      <c r="C22" s="103" t="s">
        <v>63</v>
      </c>
      <c r="D22" s="103" t="s">
        <v>63</v>
      </c>
      <c r="E22" s="96" t="s">
        <v>63</v>
      </c>
      <c r="F22" s="142"/>
      <c r="G22" s="103" t="s">
        <v>63</v>
      </c>
      <c r="H22" s="149"/>
      <c r="K22">
        <f t="shared" si="6"/>
        <v>1</v>
      </c>
      <c r="L22">
        <f t="shared" si="0"/>
        <v>1</v>
      </c>
      <c r="M22">
        <f t="shared" si="0"/>
        <v>1</v>
      </c>
      <c r="N22" s="99">
        <f t="shared" si="10"/>
        <v>1</v>
      </c>
      <c r="O22">
        <f t="shared" si="1"/>
        <v>1</v>
      </c>
      <c r="P22">
        <f t="shared" si="7"/>
        <v>5</v>
      </c>
      <c r="Q22" s="127"/>
      <c r="R22" s="127"/>
    </row>
    <row r="23" spans="1:18">
      <c r="A23" s="140"/>
      <c r="B23" s="109">
        <v>13</v>
      </c>
      <c r="C23" s="103" t="s">
        <v>63</v>
      </c>
      <c r="D23" s="103" t="s">
        <v>63</v>
      </c>
      <c r="E23" s="96" t="s">
        <v>63</v>
      </c>
      <c r="F23" s="142"/>
      <c r="G23" s="103" t="s">
        <v>63</v>
      </c>
      <c r="H23" s="144"/>
      <c r="K23">
        <f t="shared" si="6"/>
        <v>1</v>
      </c>
      <c r="L23">
        <f t="shared" si="0"/>
        <v>1</v>
      </c>
      <c r="M23">
        <f t="shared" si="0"/>
        <v>1</v>
      </c>
      <c r="N23" s="99">
        <f t="shared" si="10"/>
        <v>1</v>
      </c>
      <c r="O23">
        <f t="shared" si="1"/>
        <v>1</v>
      </c>
      <c r="P23">
        <f t="shared" si="7"/>
        <v>5</v>
      </c>
      <c r="Q23" s="127"/>
      <c r="R23" s="127"/>
    </row>
    <row r="24" spans="1:18">
      <c r="A24" s="140"/>
      <c r="B24" s="109" t="s">
        <v>1</v>
      </c>
      <c r="C24" s="103" t="s">
        <v>63</v>
      </c>
      <c r="D24" s="103" t="s">
        <v>63</v>
      </c>
      <c r="E24" s="96" t="s">
        <v>63</v>
      </c>
      <c r="F24" s="142"/>
      <c r="G24" s="103" t="s">
        <v>63</v>
      </c>
      <c r="H24" s="144"/>
      <c r="K24">
        <f t="shared" si="6"/>
        <v>1</v>
      </c>
      <c r="L24">
        <f t="shared" si="6"/>
        <v>1</v>
      </c>
      <c r="M24">
        <f t="shared" si="6"/>
        <v>1</v>
      </c>
      <c r="N24" s="99">
        <f t="shared" si="10"/>
        <v>1</v>
      </c>
      <c r="O24">
        <f t="shared" si="1"/>
        <v>1</v>
      </c>
      <c r="P24">
        <f t="shared" si="7"/>
        <v>5</v>
      </c>
      <c r="Q24" s="127"/>
      <c r="R24" s="127"/>
    </row>
    <row r="25" spans="1:18" ht="15" thickBot="1">
      <c r="A25" s="133"/>
      <c r="B25" s="110" t="s">
        <v>3</v>
      </c>
      <c r="C25" s="104" t="s">
        <v>63</v>
      </c>
      <c r="D25" s="104" t="s">
        <v>63</v>
      </c>
      <c r="E25" s="104" t="s">
        <v>63</v>
      </c>
      <c r="F25" s="143"/>
      <c r="G25" s="104" t="s">
        <v>63</v>
      </c>
      <c r="H25" s="135"/>
      <c r="K25">
        <f t="shared" si="6"/>
        <v>1</v>
      </c>
      <c r="L25">
        <f t="shared" si="6"/>
        <v>1</v>
      </c>
      <c r="M25">
        <f t="shared" si="6"/>
        <v>1</v>
      </c>
      <c r="N25" s="99">
        <f t="shared" si="10"/>
        <v>1</v>
      </c>
      <c r="O25">
        <f t="shared" si="1"/>
        <v>1</v>
      </c>
      <c r="P25">
        <f t="shared" si="7"/>
        <v>5</v>
      </c>
      <c r="Q25" s="127"/>
      <c r="R25" s="127"/>
    </row>
    <row r="26" spans="1:18">
      <c r="A26" s="132">
        <v>3</v>
      </c>
      <c r="B26" s="108" t="s">
        <v>2</v>
      </c>
      <c r="C26" s="102" t="s">
        <v>63</v>
      </c>
      <c r="D26" s="102" t="s">
        <v>63</v>
      </c>
      <c r="E26" s="64" t="s">
        <v>63</v>
      </c>
      <c r="F26" s="141" t="s">
        <v>63</v>
      </c>
      <c r="G26" s="102" t="s">
        <v>63</v>
      </c>
      <c r="H26" s="134" t="str">
        <f t="shared" ref="H26" si="11">IF(AND(Q26&gt;0,Q26&lt;&gt;45),"Inkorrekte Eingabe",IF(Q26&lt;&gt;0,"Korrekte Eingabe",""))</f>
        <v>Korrekte Eingabe</v>
      </c>
      <c r="K26">
        <f t="shared" si="6"/>
        <v>1</v>
      </c>
      <c r="L26">
        <f t="shared" si="6"/>
        <v>1</v>
      </c>
      <c r="M26">
        <f t="shared" si="6"/>
        <v>1</v>
      </c>
      <c r="N26" s="99">
        <f>IF($F$26&lt;&gt;"",1,0)</f>
        <v>1</v>
      </c>
      <c r="O26">
        <f t="shared" si="1"/>
        <v>1</v>
      </c>
      <c r="P26">
        <f t="shared" si="7"/>
        <v>5</v>
      </c>
      <c r="Q26" s="127">
        <f t="shared" ref="Q26" si="12">SUM(P26:P34)</f>
        <v>45</v>
      </c>
      <c r="R26" s="127">
        <f t="shared" ref="R26" si="13">IF(AND(Q26&gt;0,Q26&lt;&gt;45),1,IF(Q26=0,2,0))</f>
        <v>0</v>
      </c>
    </row>
    <row r="27" spans="1:18">
      <c r="A27" s="140"/>
      <c r="B27" s="109">
        <v>14</v>
      </c>
      <c r="C27" s="103" t="s">
        <v>63</v>
      </c>
      <c r="D27" s="103" t="s">
        <v>63</v>
      </c>
      <c r="E27" s="96" t="s">
        <v>63</v>
      </c>
      <c r="F27" s="142"/>
      <c r="G27" s="103" t="s">
        <v>63</v>
      </c>
      <c r="H27" s="149"/>
      <c r="K27">
        <f t="shared" si="6"/>
        <v>1</v>
      </c>
      <c r="L27">
        <f t="shared" si="6"/>
        <v>1</v>
      </c>
      <c r="M27">
        <f t="shared" si="6"/>
        <v>1</v>
      </c>
      <c r="N27" s="99">
        <f t="shared" ref="N27:N34" si="14">IF($F$26&lt;&gt;"",1,0)</f>
        <v>1</v>
      </c>
      <c r="O27">
        <f t="shared" si="1"/>
        <v>1</v>
      </c>
      <c r="P27">
        <f t="shared" si="7"/>
        <v>5</v>
      </c>
      <c r="Q27" s="127"/>
      <c r="R27" s="127"/>
    </row>
    <row r="28" spans="1:18">
      <c r="A28" s="140"/>
      <c r="B28" s="109">
        <v>15</v>
      </c>
      <c r="C28" s="103" t="s">
        <v>63</v>
      </c>
      <c r="D28" s="103" t="s">
        <v>63</v>
      </c>
      <c r="E28" s="96" t="s">
        <v>63</v>
      </c>
      <c r="F28" s="142"/>
      <c r="G28" s="103" t="s">
        <v>63</v>
      </c>
      <c r="H28" s="149"/>
      <c r="K28">
        <f t="shared" si="6"/>
        <v>1</v>
      </c>
      <c r="L28">
        <f t="shared" si="6"/>
        <v>1</v>
      </c>
      <c r="M28">
        <f t="shared" si="6"/>
        <v>1</v>
      </c>
      <c r="N28" s="99">
        <f t="shared" si="14"/>
        <v>1</v>
      </c>
      <c r="O28">
        <f t="shared" si="1"/>
        <v>1</v>
      </c>
      <c r="P28">
        <f t="shared" si="7"/>
        <v>5</v>
      </c>
      <c r="Q28" s="127"/>
      <c r="R28" s="127"/>
    </row>
    <row r="29" spans="1:18">
      <c r="A29" s="140"/>
      <c r="B29" s="109">
        <v>16</v>
      </c>
      <c r="C29" s="103" t="s">
        <v>63</v>
      </c>
      <c r="D29" s="103" t="s">
        <v>63</v>
      </c>
      <c r="E29" s="96" t="s">
        <v>63</v>
      </c>
      <c r="F29" s="142"/>
      <c r="G29" s="103" t="s">
        <v>63</v>
      </c>
      <c r="H29" s="149"/>
      <c r="K29">
        <f t="shared" si="6"/>
        <v>1</v>
      </c>
      <c r="L29">
        <f t="shared" si="6"/>
        <v>1</v>
      </c>
      <c r="M29">
        <f t="shared" si="6"/>
        <v>1</v>
      </c>
      <c r="N29" s="99">
        <f t="shared" si="14"/>
        <v>1</v>
      </c>
      <c r="O29">
        <f t="shared" si="1"/>
        <v>1</v>
      </c>
      <c r="P29">
        <f t="shared" si="7"/>
        <v>5</v>
      </c>
      <c r="Q29" s="127"/>
      <c r="R29" s="127"/>
    </row>
    <row r="30" spans="1:18">
      <c r="A30" s="140"/>
      <c r="B30" s="109">
        <v>17</v>
      </c>
      <c r="C30" s="103" t="s">
        <v>63</v>
      </c>
      <c r="D30" s="103" t="s">
        <v>63</v>
      </c>
      <c r="E30" s="96" t="s">
        <v>63</v>
      </c>
      <c r="F30" s="142"/>
      <c r="G30" s="103" t="s">
        <v>114</v>
      </c>
      <c r="H30" s="149"/>
      <c r="K30">
        <f t="shared" si="6"/>
        <v>1</v>
      </c>
      <c r="L30">
        <f t="shared" si="6"/>
        <v>1</v>
      </c>
      <c r="M30">
        <f t="shared" si="6"/>
        <v>1</v>
      </c>
      <c r="N30" s="99">
        <f t="shared" si="14"/>
        <v>1</v>
      </c>
      <c r="O30">
        <f t="shared" si="1"/>
        <v>1</v>
      </c>
      <c r="P30">
        <f t="shared" si="7"/>
        <v>5</v>
      </c>
      <c r="Q30" s="127"/>
      <c r="R30" s="127"/>
    </row>
    <row r="31" spans="1:18">
      <c r="A31" s="140"/>
      <c r="B31" s="109">
        <v>18</v>
      </c>
      <c r="C31" s="103" t="s">
        <v>63</v>
      </c>
      <c r="D31" s="103" t="s">
        <v>63</v>
      </c>
      <c r="E31" s="96" t="s">
        <v>63</v>
      </c>
      <c r="F31" s="142"/>
      <c r="G31" s="103" t="s">
        <v>63</v>
      </c>
      <c r="H31" s="149"/>
      <c r="K31">
        <f t="shared" si="6"/>
        <v>1</v>
      </c>
      <c r="L31">
        <f t="shared" si="6"/>
        <v>1</v>
      </c>
      <c r="M31">
        <f t="shared" si="6"/>
        <v>1</v>
      </c>
      <c r="N31" s="99">
        <f t="shared" si="14"/>
        <v>1</v>
      </c>
      <c r="O31">
        <f t="shared" si="1"/>
        <v>1</v>
      </c>
      <c r="P31">
        <f t="shared" si="7"/>
        <v>5</v>
      </c>
      <c r="Q31" s="127"/>
      <c r="R31" s="127"/>
    </row>
    <row r="32" spans="1:18">
      <c r="A32" s="140"/>
      <c r="B32" s="109">
        <v>19</v>
      </c>
      <c r="C32" s="103" t="s">
        <v>63</v>
      </c>
      <c r="D32" s="103" t="s">
        <v>63</v>
      </c>
      <c r="E32" s="96" t="s">
        <v>63</v>
      </c>
      <c r="F32" s="142"/>
      <c r="G32" s="103" t="s">
        <v>63</v>
      </c>
      <c r="H32" s="144"/>
      <c r="K32">
        <f t="shared" si="6"/>
        <v>1</v>
      </c>
      <c r="L32">
        <f t="shared" si="6"/>
        <v>1</v>
      </c>
      <c r="M32">
        <f t="shared" si="6"/>
        <v>1</v>
      </c>
      <c r="N32" s="99">
        <f t="shared" si="14"/>
        <v>1</v>
      </c>
      <c r="O32">
        <f t="shared" si="1"/>
        <v>1</v>
      </c>
      <c r="P32">
        <f t="shared" si="7"/>
        <v>5</v>
      </c>
      <c r="Q32" s="127"/>
      <c r="R32" s="127"/>
    </row>
    <row r="33" spans="1:18">
      <c r="A33" s="140"/>
      <c r="B33" s="109" t="s">
        <v>1</v>
      </c>
      <c r="C33" s="103" t="s">
        <v>63</v>
      </c>
      <c r="D33" s="103" t="s">
        <v>63</v>
      </c>
      <c r="E33" s="96" t="s">
        <v>63</v>
      </c>
      <c r="F33" s="142"/>
      <c r="G33" s="103" t="s">
        <v>63</v>
      </c>
      <c r="H33" s="144"/>
      <c r="K33">
        <f t="shared" si="6"/>
        <v>1</v>
      </c>
      <c r="L33">
        <f t="shared" si="6"/>
        <v>1</v>
      </c>
      <c r="M33">
        <f t="shared" si="6"/>
        <v>1</v>
      </c>
      <c r="N33" s="99">
        <f t="shared" si="14"/>
        <v>1</v>
      </c>
      <c r="O33">
        <f t="shared" si="1"/>
        <v>1</v>
      </c>
      <c r="P33">
        <f t="shared" si="7"/>
        <v>5</v>
      </c>
      <c r="Q33" s="127"/>
      <c r="R33" s="127"/>
    </row>
    <row r="34" spans="1:18" ht="15" thickBot="1">
      <c r="A34" s="133"/>
      <c r="B34" s="110" t="s">
        <v>3</v>
      </c>
      <c r="C34" s="104" t="s">
        <v>63</v>
      </c>
      <c r="D34" s="104" t="s">
        <v>63</v>
      </c>
      <c r="E34" s="104" t="s">
        <v>63</v>
      </c>
      <c r="F34" s="143"/>
      <c r="G34" s="104" t="s">
        <v>63</v>
      </c>
      <c r="H34" s="135"/>
      <c r="K34">
        <f t="shared" si="6"/>
        <v>1</v>
      </c>
      <c r="L34">
        <f t="shared" si="6"/>
        <v>1</v>
      </c>
      <c r="M34">
        <f t="shared" si="6"/>
        <v>1</v>
      </c>
      <c r="N34" s="99">
        <f t="shared" si="14"/>
        <v>1</v>
      </c>
      <c r="O34">
        <f t="shared" si="1"/>
        <v>1</v>
      </c>
      <c r="P34">
        <f t="shared" si="7"/>
        <v>5</v>
      </c>
      <c r="Q34" s="127"/>
      <c r="R34" s="127"/>
    </row>
    <row r="35" spans="1:18">
      <c r="A35" s="132">
        <v>4</v>
      </c>
      <c r="B35" s="108" t="s">
        <v>2</v>
      </c>
      <c r="C35" s="102"/>
      <c r="D35" s="102"/>
      <c r="E35" s="64"/>
      <c r="F35" s="141"/>
      <c r="G35" s="102"/>
      <c r="H35" s="134" t="str">
        <f t="shared" ref="H35" si="15">IF(AND(Q35&gt;0,Q35&lt;&gt;45),"Inkorrekte Eingabe",IF(Q35&lt;&gt;0,"Korrekte Eingabe",""))</f>
        <v/>
      </c>
      <c r="K35">
        <f t="shared" si="6"/>
        <v>0</v>
      </c>
      <c r="L35">
        <f t="shared" si="6"/>
        <v>0</v>
      </c>
      <c r="M35">
        <f t="shared" si="6"/>
        <v>0</v>
      </c>
      <c r="N35" s="99">
        <f>IF($F$35&lt;&gt;"",1,0)</f>
        <v>0</v>
      </c>
      <c r="O35">
        <f t="shared" si="1"/>
        <v>0</v>
      </c>
      <c r="P35">
        <f t="shared" si="7"/>
        <v>0</v>
      </c>
      <c r="Q35" s="127">
        <f t="shared" ref="Q35" si="16">SUM(P35:P43)</f>
        <v>0</v>
      </c>
      <c r="R35" s="127">
        <f t="shared" ref="R35" si="17">IF(AND(Q35&gt;0,Q35&lt;&gt;45),1,IF(Q35=0,2,0))</f>
        <v>2</v>
      </c>
    </row>
    <row r="36" spans="1:18">
      <c r="A36" s="140"/>
      <c r="B36" s="109">
        <v>20</v>
      </c>
      <c r="C36" s="103"/>
      <c r="D36" s="103"/>
      <c r="E36" s="96"/>
      <c r="F36" s="142"/>
      <c r="G36" s="103"/>
      <c r="H36" s="149"/>
      <c r="K36">
        <f t="shared" si="6"/>
        <v>0</v>
      </c>
      <c r="L36">
        <f t="shared" si="6"/>
        <v>0</v>
      </c>
      <c r="M36">
        <f t="shared" si="6"/>
        <v>0</v>
      </c>
      <c r="N36" s="99">
        <f t="shared" ref="N36:N43" si="18">IF($F$35&lt;&gt;"",1,0)</f>
        <v>0</v>
      </c>
      <c r="O36">
        <f t="shared" si="1"/>
        <v>0</v>
      </c>
      <c r="P36">
        <f t="shared" si="7"/>
        <v>0</v>
      </c>
      <c r="Q36" s="127"/>
      <c r="R36" s="127"/>
    </row>
    <row r="37" spans="1:18">
      <c r="A37" s="140"/>
      <c r="B37" s="109">
        <v>21</v>
      </c>
      <c r="C37" s="103"/>
      <c r="D37" s="103"/>
      <c r="E37" s="96"/>
      <c r="F37" s="142"/>
      <c r="G37" s="103"/>
      <c r="H37" s="149"/>
      <c r="K37">
        <f t="shared" si="6"/>
        <v>0</v>
      </c>
      <c r="L37">
        <f t="shared" si="6"/>
        <v>0</v>
      </c>
      <c r="M37">
        <f t="shared" si="6"/>
        <v>0</v>
      </c>
      <c r="N37" s="99">
        <f t="shared" si="18"/>
        <v>0</v>
      </c>
      <c r="O37">
        <f t="shared" si="1"/>
        <v>0</v>
      </c>
      <c r="P37">
        <f t="shared" si="7"/>
        <v>0</v>
      </c>
      <c r="Q37" s="127"/>
      <c r="R37" s="127"/>
    </row>
    <row r="38" spans="1:18">
      <c r="A38" s="140"/>
      <c r="B38" s="109">
        <v>22</v>
      </c>
      <c r="C38" s="103"/>
      <c r="D38" s="103"/>
      <c r="E38" s="96"/>
      <c r="F38" s="142"/>
      <c r="G38" s="103"/>
      <c r="H38" s="149"/>
      <c r="K38">
        <f t="shared" si="6"/>
        <v>0</v>
      </c>
      <c r="L38">
        <f t="shared" si="6"/>
        <v>0</v>
      </c>
      <c r="M38">
        <f t="shared" si="6"/>
        <v>0</v>
      </c>
      <c r="N38" s="99">
        <f t="shared" si="18"/>
        <v>0</v>
      </c>
      <c r="O38">
        <f t="shared" si="1"/>
        <v>0</v>
      </c>
      <c r="P38">
        <f t="shared" si="7"/>
        <v>0</v>
      </c>
      <c r="Q38" s="127"/>
      <c r="R38" s="127"/>
    </row>
    <row r="39" spans="1:18">
      <c r="A39" s="140"/>
      <c r="B39" s="109">
        <v>23</v>
      </c>
      <c r="C39" s="103"/>
      <c r="D39" s="103"/>
      <c r="E39" s="96"/>
      <c r="F39" s="142"/>
      <c r="G39" s="103"/>
      <c r="H39" s="149"/>
      <c r="K39">
        <f t="shared" si="6"/>
        <v>0</v>
      </c>
      <c r="L39">
        <f t="shared" si="6"/>
        <v>0</v>
      </c>
      <c r="M39">
        <f t="shared" si="6"/>
        <v>0</v>
      </c>
      <c r="N39" s="99">
        <f t="shared" si="18"/>
        <v>0</v>
      </c>
      <c r="O39">
        <f t="shared" si="1"/>
        <v>0</v>
      </c>
      <c r="P39">
        <f t="shared" si="7"/>
        <v>0</v>
      </c>
      <c r="Q39" s="127"/>
      <c r="R39" s="127"/>
    </row>
    <row r="40" spans="1:18">
      <c r="A40" s="140"/>
      <c r="B40" s="109">
        <v>24</v>
      </c>
      <c r="C40" s="103"/>
      <c r="D40" s="103"/>
      <c r="E40" s="96"/>
      <c r="F40" s="142"/>
      <c r="G40" s="103"/>
      <c r="H40" s="149"/>
      <c r="K40">
        <f t="shared" si="6"/>
        <v>0</v>
      </c>
      <c r="L40">
        <f t="shared" si="6"/>
        <v>0</v>
      </c>
      <c r="M40">
        <f t="shared" si="6"/>
        <v>0</v>
      </c>
      <c r="N40" s="99">
        <f t="shared" si="18"/>
        <v>0</v>
      </c>
      <c r="O40">
        <f t="shared" si="1"/>
        <v>0</v>
      </c>
      <c r="P40">
        <f t="shared" si="7"/>
        <v>0</v>
      </c>
      <c r="Q40" s="127"/>
      <c r="R40" s="127"/>
    </row>
    <row r="41" spans="1:18">
      <c r="A41" s="140"/>
      <c r="B41" s="109">
        <v>25</v>
      </c>
      <c r="C41" s="103"/>
      <c r="D41" s="103"/>
      <c r="E41" s="96"/>
      <c r="F41" s="142"/>
      <c r="G41" s="103"/>
      <c r="H41" s="144"/>
      <c r="K41">
        <f t="shared" si="6"/>
        <v>0</v>
      </c>
      <c r="L41">
        <f t="shared" si="6"/>
        <v>0</v>
      </c>
      <c r="M41">
        <f t="shared" si="6"/>
        <v>0</v>
      </c>
      <c r="N41" s="99">
        <f t="shared" si="18"/>
        <v>0</v>
      </c>
      <c r="O41">
        <f t="shared" si="1"/>
        <v>0</v>
      </c>
      <c r="P41">
        <f t="shared" si="7"/>
        <v>0</v>
      </c>
      <c r="Q41" s="127"/>
      <c r="R41" s="127"/>
    </row>
    <row r="42" spans="1:18">
      <c r="A42" s="140"/>
      <c r="B42" s="109" t="s">
        <v>1</v>
      </c>
      <c r="C42" s="103"/>
      <c r="D42" s="103"/>
      <c r="E42" s="96"/>
      <c r="F42" s="142"/>
      <c r="G42" s="103"/>
      <c r="H42" s="144"/>
      <c r="K42">
        <f t="shared" si="6"/>
        <v>0</v>
      </c>
      <c r="L42">
        <f t="shared" si="6"/>
        <v>0</v>
      </c>
      <c r="M42">
        <f t="shared" si="6"/>
        <v>0</v>
      </c>
      <c r="N42" s="99">
        <f t="shared" si="18"/>
        <v>0</v>
      </c>
      <c r="O42">
        <f t="shared" si="1"/>
        <v>0</v>
      </c>
      <c r="P42">
        <f t="shared" si="7"/>
        <v>0</v>
      </c>
      <c r="Q42" s="127"/>
      <c r="R42" s="127"/>
    </row>
    <row r="43" spans="1:18" ht="15" thickBot="1">
      <c r="A43" s="133"/>
      <c r="B43" s="110" t="s">
        <v>3</v>
      </c>
      <c r="C43" s="104"/>
      <c r="D43" s="104"/>
      <c r="E43" s="104"/>
      <c r="F43" s="143"/>
      <c r="G43" s="104"/>
      <c r="H43" s="135"/>
      <c r="K43">
        <f t="shared" si="6"/>
        <v>0</v>
      </c>
      <c r="L43">
        <f t="shared" si="6"/>
        <v>0</v>
      </c>
      <c r="M43">
        <f t="shared" si="6"/>
        <v>0</v>
      </c>
      <c r="N43" s="99">
        <f t="shared" si="18"/>
        <v>0</v>
      </c>
      <c r="O43">
        <f t="shared" si="1"/>
        <v>0</v>
      </c>
      <c r="P43">
        <f t="shared" si="7"/>
        <v>0</v>
      </c>
      <c r="Q43" s="127"/>
      <c r="R43" s="127"/>
    </row>
  </sheetData>
  <mergeCells count="21">
    <mergeCell ref="A35:A43"/>
    <mergeCell ref="F35:F43"/>
    <mergeCell ref="H35:H43"/>
    <mergeCell ref="Q35:Q43"/>
    <mergeCell ref="R35:R43"/>
    <mergeCell ref="A17:A25"/>
    <mergeCell ref="F17:F25"/>
    <mergeCell ref="H17:H25"/>
    <mergeCell ref="Q17:Q25"/>
    <mergeCell ref="R17:R25"/>
    <mergeCell ref="A26:A34"/>
    <mergeCell ref="F26:F34"/>
    <mergeCell ref="H26:H34"/>
    <mergeCell ref="Q26:Q34"/>
    <mergeCell ref="R26:R34"/>
    <mergeCell ref="R8:R16"/>
    <mergeCell ref="D5:E5"/>
    <mergeCell ref="A8:A16"/>
    <mergeCell ref="F8:F16"/>
    <mergeCell ref="H8:H16"/>
    <mergeCell ref="Q8:Q16"/>
  </mergeCells>
  <conditionalFormatting sqref="H8:H15 H17:H24 H26:H33 H35:H42">
    <cfRule type="expression" dxfId="11" priority="2">
      <formula>Q8=45</formula>
    </cfRule>
  </conditionalFormatting>
  <conditionalFormatting sqref="H8:H43">
    <cfRule type="expression" dxfId="10" priority="1">
      <formula>AND(Q8&lt;&gt;45,Q8&lt;&gt;0)</formula>
    </cfRule>
  </conditionalFormatting>
  <hyperlinks>
    <hyperlink ref="G2" location="Allgemein!A1" display="Allgemein"/>
    <hyperlink ref="G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22"/>
  <sheetViews>
    <sheetView workbookViewId="0">
      <selection activeCell="D18" sqref="D18"/>
    </sheetView>
  </sheetViews>
  <sheetFormatPr baseColWidth="10" defaultRowHeight="14"/>
  <cols>
    <col min="1" max="1" width="10.83203125" style="8"/>
    <col min="2" max="3" width="25.6640625" style="8" customWidth="1"/>
    <col min="4" max="4" width="20.5" style="8" customWidth="1"/>
    <col min="5" max="6" width="25.6640625" style="8" customWidth="1"/>
    <col min="7" max="7" width="26.83203125" style="8" customWidth="1"/>
    <col min="8" max="8" width="3.83203125" style="8" customWidth="1"/>
    <col min="9" max="9" width="1.1640625" style="8" hidden="1" customWidth="1"/>
    <col min="10" max="15" width="2" style="8" hidden="1" customWidth="1"/>
    <col min="16" max="16" width="8.5" style="8" hidden="1" customWidth="1"/>
    <col min="17" max="17" width="8.1640625" style="8" customWidth="1"/>
    <col min="18" max="18" width="2" style="8" hidden="1" customWidth="1"/>
    <col min="19" max="16384" width="10.83203125" style="8"/>
  </cols>
  <sheetData>
    <row r="1" spans="1:18" ht="15" thickBot="1"/>
    <row r="2" spans="1:18" ht="18" customHeight="1">
      <c r="A2" s="105"/>
      <c r="B2" s="74" t="s">
        <v>59</v>
      </c>
      <c r="C2" s="75">
        <v>44</v>
      </c>
      <c r="D2" s="75"/>
      <c r="E2" s="75"/>
      <c r="F2" s="61" t="s">
        <v>109</v>
      </c>
    </row>
    <row r="3" spans="1:18" ht="18" customHeight="1" thickBot="1">
      <c r="A3" s="105"/>
      <c r="B3" s="76" t="s">
        <v>60</v>
      </c>
      <c r="C3" s="77" t="str">
        <f>VLOOKUP(C2,Help!$A$2:$G$50,3,FALSE)</f>
        <v>JM-B 1x</v>
      </c>
      <c r="D3" s="77"/>
      <c r="E3" s="77"/>
      <c r="F3" s="62" t="s">
        <v>108</v>
      </c>
    </row>
    <row r="4" spans="1:18" ht="15" thickBot="1">
      <c r="B4" s="78"/>
      <c r="C4" s="40"/>
    </row>
    <row r="5" spans="1:18" ht="18" customHeight="1" thickBot="1">
      <c r="B5" s="79" t="s">
        <v>62</v>
      </c>
      <c r="C5" s="139" t="str">
        <f>Vereinsdaten!D4</f>
        <v>1.WRC Lia</v>
      </c>
      <c r="D5" s="139"/>
      <c r="E5" s="80" t="s">
        <v>64</v>
      </c>
      <c r="F5" s="81">
        <f>COUNTIF(P8:P22,0)</f>
        <v>2</v>
      </c>
      <c r="G5" s="106" t="str">
        <f>IF(COUNTIF(P8:P22,1),CONCATENATE("(",COUNTIF(P8:P22,1),")"," inkorrekte Eingabe(n)"),"")</f>
        <v/>
      </c>
    </row>
    <row r="6" spans="1:18" ht="15" thickBot="1"/>
    <row r="7" spans="1:18" ht="15" thickBot="1">
      <c r="A7" s="83" t="s">
        <v>61</v>
      </c>
      <c r="B7" s="84" t="s">
        <v>54</v>
      </c>
      <c r="C7" s="84" t="s">
        <v>55</v>
      </c>
      <c r="D7" s="84" t="s">
        <v>56</v>
      </c>
      <c r="E7" s="84" t="s">
        <v>58</v>
      </c>
      <c r="F7" s="84" t="s">
        <v>57</v>
      </c>
      <c r="G7" s="85" t="s">
        <v>75</v>
      </c>
    </row>
    <row r="8" spans="1:18" ht="15" thickBot="1">
      <c r="A8" s="86">
        <v>1</v>
      </c>
      <c r="B8" s="69" t="s">
        <v>111</v>
      </c>
      <c r="C8" s="69" t="s">
        <v>111</v>
      </c>
      <c r="D8" s="70" t="s">
        <v>111</v>
      </c>
      <c r="E8" s="69" t="s">
        <v>111</v>
      </c>
      <c r="F8" s="69" t="s">
        <v>111</v>
      </c>
      <c r="G8" s="87" t="str">
        <f>IF(P8=0,"Korrekte Eingabe",IF(P8=2,"","Inkorrekte Eingabe"))</f>
        <v>Korrekte Eingabe</v>
      </c>
      <c r="J8" s="8">
        <f>IF(B8&lt;&gt;"",1,0)</f>
        <v>1</v>
      </c>
      <c r="K8" s="8">
        <f t="shared" ref="K8:M22" si="0">IF(C8&lt;&gt;"",1,0)</f>
        <v>1</v>
      </c>
      <c r="L8" s="8">
        <f t="shared" si="0"/>
        <v>1</v>
      </c>
      <c r="M8" s="105">
        <f>IF(E8&lt;&gt;"",1,0)</f>
        <v>1</v>
      </c>
      <c r="N8" s="8">
        <f t="shared" ref="N8:N22" si="1">IF(F8&lt;&gt;"",1,0)</f>
        <v>1</v>
      </c>
      <c r="O8" s="8">
        <f>COUNTIF(J8:N8,1)</f>
        <v>5</v>
      </c>
      <c r="P8" s="105">
        <f>IF(AND(O8&gt;0,O8&lt;&gt;5),1,IF(O8=0,2,0))</f>
        <v>0</v>
      </c>
      <c r="Q8" s="105"/>
    </row>
    <row r="9" spans="1:18" ht="15" thickBot="1">
      <c r="A9" s="88">
        <v>2</v>
      </c>
      <c r="B9" s="71" t="s">
        <v>63</v>
      </c>
      <c r="C9" s="71" t="s">
        <v>63</v>
      </c>
      <c r="D9" s="72" t="s">
        <v>63</v>
      </c>
      <c r="E9" s="71" t="s">
        <v>63</v>
      </c>
      <c r="F9" s="71" t="s">
        <v>63</v>
      </c>
      <c r="G9" s="89" t="str">
        <f t="shared" ref="G9:G22" si="2">IF(P9=0,"Korrekte Eingabe",IF(P9=2,"","Inkorrekte Eingabe"))</f>
        <v>Korrekte Eingabe</v>
      </c>
      <c r="J9" s="8">
        <f t="shared" ref="J9:J22" si="3">IF(B9&lt;&gt;"",1,0)</f>
        <v>1</v>
      </c>
      <c r="K9" s="8">
        <f t="shared" si="0"/>
        <v>1</v>
      </c>
      <c r="L9" s="8">
        <f t="shared" si="0"/>
        <v>1</v>
      </c>
      <c r="M9" s="105">
        <f t="shared" si="0"/>
        <v>1</v>
      </c>
      <c r="N9" s="8">
        <f t="shared" si="1"/>
        <v>1</v>
      </c>
      <c r="O9" s="8">
        <f t="shared" ref="O9:O22" si="4">COUNTIF(J9:N9,1)</f>
        <v>5</v>
      </c>
      <c r="P9" s="105">
        <f t="shared" ref="P9:P22" si="5">IF(AND(O9&gt;0,O9&lt;&gt;5),1,IF(O9=0,2,0))</f>
        <v>0</v>
      </c>
      <c r="R9" s="8">
        <f>COUNTIF(P8:P22,1)</f>
        <v>0</v>
      </c>
    </row>
    <row r="10" spans="1:18" ht="15" thickBot="1">
      <c r="A10" s="86">
        <v>3</v>
      </c>
      <c r="B10" s="69"/>
      <c r="C10" s="69"/>
      <c r="D10" s="70"/>
      <c r="E10" s="69"/>
      <c r="F10" s="69"/>
      <c r="G10" s="87" t="str">
        <f t="shared" si="2"/>
        <v/>
      </c>
      <c r="J10" s="8">
        <f t="shared" si="3"/>
        <v>0</v>
      </c>
      <c r="K10" s="8">
        <f t="shared" si="0"/>
        <v>0</v>
      </c>
      <c r="L10" s="8">
        <f t="shared" si="0"/>
        <v>0</v>
      </c>
      <c r="M10" s="105">
        <f t="shared" si="0"/>
        <v>0</v>
      </c>
      <c r="N10" s="8">
        <f t="shared" si="1"/>
        <v>0</v>
      </c>
      <c r="O10" s="8">
        <f t="shared" si="4"/>
        <v>0</v>
      </c>
      <c r="P10" s="105">
        <f t="shared" si="5"/>
        <v>2</v>
      </c>
    </row>
    <row r="11" spans="1:18" ht="15" thickBot="1">
      <c r="A11" s="88">
        <v>4</v>
      </c>
      <c r="B11" s="71"/>
      <c r="C11" s="71"/>
      <c r="D11" s="72"/>
      <c r="E11" s="71"/>
      <c r="F11" s="71"/>
      <c r="G11" s="89" t="str">
        <f t="shared" si="2"/>
        <v/>
      </c>
      <c r="J11" s="8">
        <f t="shared" si="3"/>
        <v>0</v>
      </c>
      <c r="K11" s="8">
        <f t="shared" si="0"/>
        <v>0</v>
      </c>
      <c r="L11" s="8">
        <f t="shared" si="0"/>
        <v>0</v>
      </c>
      <c r="M11" s="105">
        <f t="shared" si="0"/>
        <v>0</v>
      </c>
      <c r="N11" s="8">
        <f t="shared" si="1"/>
        <v>0</v>
      </c>
      <c r="O11" s="8">
        <f t="shared" si="4"/>
        <v>0</v>
      </c>
      <c r="P11" s="105">
        <f t="shared" si="5"/>
        <v>2</v>
      </c>
    </row>
    <row r="12" spans="1:18" ht="15" thickBot="1">
      <c r="A12" s="86">
        <v>5</v>
      </c>
      <c r="B12" s="69"/>
      <c r="C12" s="69"/>
      <c r="D12" s="70"/>
      <c r="E12" s="69"/>
      <c r="F12" s="69"/>
      <c r="G12" s="87" t="str">
        <f t="shared" si="2"/>
        <v/>
      </c>
      <c r="J12" s="8">
        <f t="shared" si="3"/>
        <v>0</v>
      </c>
      <c r="K12" s="8">
        <f t="shared" si="0"/>
        <v>0</v>
      </c>
      <c r="L12" s="8">
        <f t="shared" si="0"/>
        <v>0</v>
      </c>
      <c r="M12" s="105">
        <f t="shared" si="0"/>
        <v>0</v>
      </c>
      <c r="N12" s="8">
        <f t="shared" si="1"/>
        <v>0</v>
      </c>
      <c r="O12" s="8">
        <f t="shared" si="4"/>
        <v>0</v>
      </c>
      <c r="P12" s="105">
        <f t="shared" si="5"/>
        <v>2</v>
      </c>
    </row>
    <row r="13" spans="1:18" ht="15" thickBot="1">
      <c r="A13" s="88">
        <v>6</v>
      </c>
      <c r="B13" s="71"/>
      <c r="C13" s="71"/>
      <c r="D13" s="72"/>
      <c r="E13" s="71"/>
      <c r="F13" s="71"/>
      <c r="G13" s="89" t="str">
        <f t="shared" si="2"/>
        <v/>
      </c>
      <c r="J13" s="8">
        <f t="shared" si="3"/>
        <v>0</v>
      </c>
      <c r="K13" s="8">
        <f t="shared" si="0"/>
        <v>0</v>
      </c>
      <c r="L13" s="8">
        <f t="shared" si="0"/>
        <v>0</v>
      </c>
      <c r="M13" s="105">
        <f t="shared" si="0"/>
        <v>0</v>
      </c>
      <c r="N13" s="8">
        <f t="shared" si="1"/>
        <v>0</v>
      </c>
      <c r="O13" s="8">
        <f t="shared" si="4"/>
        <v>0</v>
      </c>
      <c r="P13" s="105">
        <f t="shared" si="5"/>
        <v>2</v>
      </c>
    </row>
    <row r="14" spans="1:18" ht="15" thickBot="1">
      <c r="A14" s="86">
        <v>7</v>
      </c>
      <c r="B14" s="69"/>
      <c r="C14" s="69"/>
      <c r="D14" s="70"/>
      <c r="E14" s="69"/>
      <c r="F14" s="69"/>
      <c r="G14" s="87" t="str">
        <f t="shared" si="2"/>
        <v/>
      </c>
      <c r="J14" s="8">
        <f t="shared" si="3"/>
        <v>0</v>
      </c>
      <c r="K14" s="8">
        <f t="shared" si="0"/>
        <v>0</v>
      </c>
      <c r="L14" s="8">
        <f t="shared" si="0"/>
        <v>0</v>
      </c>
      <c r="M14" s="105">
        <f t="shared" si="0"/>
        <v>0</v>
      </c>
      <c r="N14" s="8">
        <f t="shared" si="1"/>
        <v>0</v>
      </c>
      <c r="O14" s="8">
        <f t="shared" si="4"/>
        <v>0</v>
      </c>
      <c r="P14" s="105">
        <f t="shared" si="5"/>
        <v>2</v>
      </c>
    </row>
    <row r="15" spans="1:18" ht="15" thickBot="1">
      <c r="A15" s="88">
        <v>8</v>
      </c>
      <c r="B15" s="71"/>
      <c r="C15" s="71"/>
      <c r="D15" s="72"/>
      <c r="E15" s="71"/>
      <c r="F15" s="71"/>
      <c r="G15" s="89" t="str">
        <f t="shared" si="2"/>
        <v/>
      </c>
      <c r="J15" s="8">
        <f t="shared" si="3"/>
        <v>0</v>
      </c>
      <c r="K15" s="8">
        <f t="shared" si="0"/>
        <v>0</v>
      </c>
      <c r="L15" s="8">
        <f t="shared" si="0"/>
        <v>0</v>
      </c>
      <c r="M15" s="105">
        <f t="shared" si="0"/>
        <v>0</v>
      </c>
      <c r="N15" s="8">
        <f t="shared" si="1"/>
        <v>0</v>
      </c>
      <c r="O15" s="8">
        <f t="shared" si="4"/>
        <v>0</v>
      </c>
      <c r="P15" s="105">
        <f t="shared" si="5"/>
        <v>2</v>
      </c>
    </row>
    <row r="16" spans="1:18" ht="15" thickBot="1">
      <c r="A16" s="86">
        <v>9</v>
      </c>
      <c r="B16" s="69"/>
      <c r="C16" s="69"/>
      <c r="D16" s="70"/>
      <c r="E16" s="69"/>
      <c r="F16" s="69"/>
      <c r="G16" s="87" t="str">
        <f t="shared" si="2"/>
        <v/>
      </c>
      <c r="J16" s="8">
        <f t="shared" si="3"/>
        <v>0</v>
      </c>
      <c r="K16" s="8">
        <f t="shared" si="0"/>
        <v>0</v>
      </c>
      <c r="L16" s="8">
        <f t="shared" si="0"/>
        <v>0</v>
      </c>
      <c r="M16" s="105">
        <f t="shared" si="0"/>
        <v>0</v>
      </c>
      <c r="N16" s="8">
        <f t="shared" si="1"/>
        <v>0</v>
      </c>
      <c r="O16" s="8">
        <f t="shared" si="4"/>
        <v>0</v>
      </c>
      <c r="P16" s="105">
        <f t="shared" si="5"/>
        <v>2</v>
      </c>
    </row>
    <row r="17" spans="1:16" ht="15" thickBot="1">
      <c r="A17" s="88">
        <v>10</v>
      </c>
      <c r="B17" s="71"/>
      <c r="C17" s="71"/>
      <c r="D17" s="72"/>
      <c r="E17" s="71"/>
      <c r="F17" s="71"/>
      <c r="G17" s="89" t="str">
        <f t="shared" si="2"/>
        <v/>
      </c>
      <c r="J17" s="8">
        <f t="shared" si="3"/>
        <v>0</v>
      </c>
      <c r="K17" s="8">
        <f t="shared" si="0"/>
        <v>0</v>
      </c>
      <c r="L17" s="8">
        <f t="shared" si="0"/>
        <v>0</v>
      </c>
      <c r="M17" s="105">
        <f t="shared" si="0"/>
        <v>0</v>
      </c>
      <c r="N17" s="8">
        <f t="shared" si="1"/>
        <v>0</v>
      </c>
      <c r="O17" s="8">
        <f t="shared" si="4"/>
        <v>0</v>
      </c>
      <c r="P17" s="105">
        <f t="shared" si="5"/>
        <v>2</v>
      </c>
    </row>
    <row r="18" spans="1:16" ht="15" thickBot="1">
      <c r="A18" s="86">
        <v>11</v>
      </c>
      <c r="B18" s="69"/>
      <c r="C18" s="69"/>
      <c r="D18" s="70"/>
      <c r="E18" s="69"/>
      <c r="F18" s="69"/>
      <c r="G18" s="87" t="str">
        <f t="shared" si="2"/>
        <v/>
      </c>
      <c r="J18" s="8">
        <f t="shared" si="3"/>
        <v>0</v>
      </c>
      <c r="K18" s="8">
        <f t="shared" si="0"/>
        <v>0</v>
      </c>
      <c r="L18" s="8">
        <f t="shared" si="0"/>
        <v>0</v>
      </c>
      <c r="M18" s="105">
        <f t="shared" si="0"/>
        <v>0</v>
      </c>
      <c r="N18" s="8">
        <f t="shared" si="1"/>
        <v>0</v>
      </c>
      <c r="O18" s="8">
        <f t="shared" si="4"/>
        <v>0</v>
      </c>
      <c r="P18" s="105">
        <f t="shared" si="5"/>
        <v>2</v>
      </c>
    </row>
    <row r="19" spans="1:16" ht="15" thickBot="1">
      <c r="A19" s="88">
        <v>12</v>
      </c>
      <c r="B19" s="71"/>
      <c r="C19" s="71"/>
      <c r="D19" s="72"/>
      <c r="E19" s="71"/>
      <c r="F19" s="71"/>
      <c r="G19" s="89" t="str">
        <f t="shared" si="2"/>
        <v/>
      </c>
      <c r="J19" s="8">
        <f t="shared" si="3"/>
        <v>0</v>
      </c>
      <c r="K19" s="8">
        <f t="shared" si="0"/>
        <v>0</v>
      </c>
      <c r="L19" s="8">
        <f t="shared" si="0"/>
        <v>0</v>
      </c>
      <c r="M19" s="105">
        <f t="shared" si="0"/>
        <v>0</v>
      </c>
      <c r="N19" s="8">
        <f t="shared" si="1"/>
        <v>0</v>
      </c>
      <c r="O19" s="8">
        <f t="shared" si="4"/>
        <v>0</v>
      </c>
      <c r="P19" s="105">
        <f t="shared" si="5"/>
        <v>2</v>
      </c>
    </row>
    <row r="20" spans="1:16" ht="15" thickBot="1">
      <c r="A20" s="86">
        <v>13</v>
      </c>
      <c r="B20" s="69"/>
      <c r="C20" s="69"/>
      <c r="D20" s="70"/>
      <c r="E20" s="69"/>
      <c r="F20" s="69"/>
      <c r="G20" s="87" t="str">
        <f t="shared" si="2"/>
        <v/>
      </c>
      <c r="J20" s="8">
        <f t="shared" si="3"/>
        <v>0</v>
      </c>
      <c r="K20" s="8">
        <f t="shared" si="0"/>
        <v>0</v>
      </c>
      <c r="L20" s="8">
        <f t="shared" si="0"/>
        <v>0</v>
      </c>
      <c r="M20" s="105">
        <f t="shared" si="0"/>
        <v>0</v>
      </c>
      <c r="N20" s="8">
        <f t="shared" si="1"/>
        <v>0</v>
      </c>
      <c r="O20" s="8">
        <f t="shared" si="4"/>
        <v>0</v>
      </c>
      <c r="P20" s="105">
        <f t="shared" si="5"/>
        <v>2</v>
      </c>
    </row>
    <row r="21" spans="1:16" ht="15" thickBot="1">
      <c r="A21" s="88">
        <v>14</v>
      </c>
      <c r="B21" s="71"/>
      <c r="C21" s="71"/>
      <c r="D21" s="72"/>
      <c r="E21" s="71"/>
      <c r="F21" s="71"/>
      <c r="G21" s="89" t="str">
        <f t="shared" si="2"/>
        <v/>
      </c>
      <c r="J21" s="8">
        <f t="shared" si="3"/>
        <v>0</v>
      </c>
      <c r="K21" s="8">
        <f t="shared" si="0"/>
        <v>0</v>
      </c>
      <c r="L21" s="8">
        <f t="shared" si="0"/>
        <v>0</v>
      </c>
      <c r="M21" s="105">
        <f t="shared" si="0"/>
        <v>0</v>
      </c>
      <c r="N21" s="8">
        <f t="shared" si="1"/>
        <v>0</v>
      </c>
      <c r="O21" s="8">
        <f t="shared" si="4"/>
        <v>0</v>
      </c>
      <c r="P21" s="105">
        <f t="shared" si="5"/>
        <v>2</v>
      </c>
    </row>
    <row r="22" spans="1:16" ht="15" thickBot="1">
      <c r="A22" s="86">
        <v>15</v>
      </c>
      <c r="B22" s="69"/>
      <c r="C22" s="69"/>
      <c r="D22" s="70"/>
      <c r="E22" s="69"/>
      <c r="F22" s="69"/>
      <c r="G22" s="87" t="str">
        <f t="shared" si="2"/>
        <v/>
      </c>
      <c r="J22" s="8">
        <f t="shared" si="3"/>
        <v>0</v>
      </c>
      <c r="K22" s="8">
        <f t="shared" si="0"/>
        <v>0</v>
      </c>
      <c r="L22" s="8">
        <f t="shared" si="0"/>
        <v>0</v>
      </c>
      <c r="M22" s="105">
        <f t="shared" si="0"/>
        <v>0</v>
      </c>
      <c r="N22" s="8">
        <f t="shared" si="1"/>
        <v>0</v>
      </c>
      <c r="O22" s="8">
        <f t="shared" si="4"/>
        <v>0</v>
      </c>
      <c r="P22" s="105">
        <f t="shared" si="5"/>
        <v>2</v>
      </c>
    </row>
  </sheetData>
  <mergeCells count="1">
    <mergeCell ref="C5:D5"/>
  </mergeCells>
  <conditionalFormatting sqref="G8:G22">
    <cfRule type="expression" dxfId="9" priority="3">
      <formula>AND(P8&lt;&gt;2,P8=0)</formula>
    </cfRule>
  </conditionalFormatting>
  <conditionalFormatting sqref="G8:G22">
    <cfRule type="expression" dxfId="8" priority="2">
      <formula>P8=1</formula>
    </cfRule>
  </conditionalFormatting>
  <conditionalFormatting sqref="G5">
    <cfRule type="expression" dxfId="7" priority="1">
      <formula>R9&gt;0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S43"/>
  <sheetViews>
    <sheetView workbookViewId="0">
      <selection activeCell="D35" sqref="D35"/>
    </sheetView>
  </sheetViews>
  <sheetFormatPr baseColWidth="10" defaultRowHeight="14"/>
  <cols>
    <col min="2" max="2" width="6.6640625" bestFit="1" customWidth="1"/>
    <col min="3" max="4" width="25.6640625" customWidth="1"/>
    <col min="5" max="5" width="20.5" customWidth="1"/>
    <col min="6" max="7" width="25.6640625" customWidth="1"/>
    <col min="8" max="8" width="26.83203125" customWidth="1"/>
    <col min="9" max="9" width="4" customWidth="1"/>
    <col min="10" max="10" width="1.1640625" hidden="1" customWidth="1"/>
    <col min="11" max="16" width="2" bestFit="1" customWidth="1"/>
    <col min="17" max="17" width="3" bestFit="1" customWidth="1"/>
    <col min="18" max="19" width="2" bestFit="1" customWidth="1"/>
  </cols>
  <sheetData>
    <row r="1" spans="1:19" ht="15" thickBot="1"/>
    <row r="2" spans="1:19" ht="18" customHeight="1">
      <c r="A2" s="101"/>
      <c r="B2" s="101"/>
      <c r="C2" s="27" t="s">
        <v>59</v>
      </c>
      <c r="D2" s="22">
        <v>45</v>
      </c>
      <c r="E2" s="22"/>
      <c r="F2" s="22"/>
      <c r="G2" s="61" t="s">
        <v>109</v>
      </c>
    </row>
    <row r="3" spans="1:19" ht="18" customHeight="1" thickBot="1">
      <c r="A3" s="101"/>
      <c r="B3" s="101"/>
      <c r="C3" s="28" t="s">
        <v>60</v>
      </c>
      <c r="D3" s="23" t="str">
        <f>VLOOKUP(D2,Help!$A$2:$G$50,3,FALSE)</f>
        <v>M 8+</v>
      </c>
      <c r="E3" s="23"/>
      <c r="F3" s="23"/>
      <c r="G3" s="62" t="s">
        <v>108</v>
      </c>
    </row>
    <row r="4" spans="1:19" ht="15" thickBot="1">
      <c r="C4" s="7"/>
      <c r="D4" s="100"/>
    </row>
    <row r="5" spans="1:19" ht="18" customHeight="1" thickBot="1">
      <c r="C5" s="24" t="s">
        <v>62</v>
      </c>
      <c r="D5" s="138" t="str">
        <f>Vereinsdaten!D4</f>
        <v>1.WRC Lia</v>
      </c>
      <c r="E5" s="138"/>
      <c r="F5" s="25" t="s">
        <v>64</v>
      </c>
      <c r="G5" s="26">
        <f>COUNTIF(Q8:Q43,45)</f>
        <v>3</v>
      </c>
      <c r="H5" s="60" t="str">
        <f>IF(COUNTIF(R8:R43,1),CONCATENATE("(",COUNTIF(R8:R43,1),")"," inkorrekte Eingabe(n)"),"")</f>
        <v/>
      </c>
    </row>
    <row r="6" spans="1:19" ht="15" thickBot="1"/>
    <row r="7" spans="1:19" ht="15" thickBot="1">
      <c r="A7" s="29" t="s">
        <v>61</v>
      </c>
      <c r="B7" s="107"/>
      <c r="C7" s="30" t="s">
        <v>54</v>
      </c>
      <c r="D7" s="30" t="s">
        <v>55</v>
      </c>
      <c r="E7" s="30" t="s">
        <v>56</v>
      </c>
      <c r="F7" s="30" t="s">
        <v>58</v>
      </c>
      <c r="G7" s="30" t="s">
        <v>57</v>
      </c>
      <c r="H7" s="31" t="s">
        <v>75</v>
      </c>
    </row>
    <row r="8" spans="1:19">
      <c r="A8" s="132">
        <v>1</v>
      </c>
      <c r="B8" s="108" t="s">
        <v>2</v>
      </c>
      <c r="C8" s="102" t="s">
        <v>63</v>
      </c>
      <c r="D8" s="102" t="s">
        <v>63</v>
      </c>
      <c r="E8" s="64" t="s">
        <v>63</v>
      </c>
      <c r="F8" s="141" t="s">
        <v>63</v>
      </c>
      <c r="G8" s="102" t="s">
        <v>63</v>
      </c>
      <c r="H8" s="134" t="str">
        <f>IF(AND(Q8&gt;0,Q8&lt;&gt;45),"Inkorrekte Eingabe",IF(Q8&lt;&gt;0,"Korrekte Eingabe",""))</f>
        <v>Korrekte Eingabe</v>
      </c>
      <c r="K8">
        <f>IF(C8&lt;&gt;"",1,0)</f>
        <v>1</v>
      </c>
      <c r="L8">
        <f t="shared" ref="L8:M23" si="0">IF(D8&lt;&gt;"",1,0)</f>
        <v>1</v>
      </c>
      <c r="M8">
        <f t="shared" si="0"/>
        <v>1</v>
      </c>
      <c r="N8" s="99">
        <f>IF($F$8&lt;&gt;"",1,0)</f>
        <v>1</v>
      </c>
      <c r="O8">
        <f t="shared" ref="O8:O43" si="1">IF(G8&lt;&gt;"",1,0)</f>
        <v>1</v>
      </c>
      <c r="P8">
        <f>COUNTIF(K8:O8,1)</f>
        <v>5</v>
      </c>
      <c r="Q8" s="127">
        <f>SUM(P8:P16)</f>
        <v>45</v>
      </c>
      <c r="R8" s="127">
        <f>IF(AND(Q8&gt;0,Q8&lt;&gt;45),1,IF(Q8=0,2,0))</f>
        <v>0</v>
      </c>
      <c r="S8">
        <f>COUNTIF(R8:R43,1)</f>
        <v>0</v>
      </c>
    </row>
    <row r="9" spans="1:19">
      <c r="A9" s="140"/>
      <c r="B9" s="109">
        <v>2</v>
      </c>
      <c r="C9" s="103" t="s">
        <v>63</v>
      </c>
      <c r="D9" s="103" t="s">
        <v>63</v>
      </c>
      <c r="E9" s="96" t="s">
        <v>63</v>
      </c>
      <c r="F9" s="142"/>
      <c r="G9" s="103" t="s">
        <v>63</v>
      </c>
      <c r="H9" s="149"/>
      <c r="K9">
        <f t="shared" ref="K9:K15" si="2">IF(C9&lt;&gt;"",1,0)</f>
        <v>1</v>
      </c>
      <c r="L9">
        <f t="shared" si="0"/>
        <v>1</v>
      </c>
      <c r="M9">
        <f t="shared" si="0"/>
        <v>1</v>
      </c>
      <c r="N9" s="99">
        <f t="shared" ref="N9:N16" si="3">IF($F$8&lt;&gt;"",1,0)</f>
        <v>1</v>
      </c>
      <c r="O9">
        <f t="shared" si="1"/>
        <v>1</v>
      </c>
      <c r="P9">
        <f t="shared" ref="P9:P15" si="4">COUNTIF(K9:O9,1)</f>
        <v>5</v>
      </c>
      <c r="Q9" s="127"/>
      <c r="R9" s="127"/>
    </row>
    <row r="10" spans="1:19">
      <c r="A10" s="140"/>
      <c r="B10" s="109">
        <v>3</v>
      </c>
      <c r="C10" s="103" t="s">
        <v>63</v>
      </c>
      <c r="D10" s="103" t="s">
        <v>63</v>
      </c>
      <c r="E10" s="96" t="s">
        <v>63</v>
      </c>
      <c r="F10" s="142"/>
      <c r="G10" s="103" t="s">
        <v>63</v>
      </c>
      <c r="H10" s="149"/>
      <c r="K10">
        <f t="shared" si="2"/>
        <v>1</v>
      </c>
      <c r="L10">
        <f t="shared" si="0"/>
        <v>1</v>
      </c>
      <c r="M10">
        <f t="shared" si="0"/>
        <v>1</v>
      </c>
      <c r="N10" s="99">
        <f t="shared" si="3"/>
        <v>1</v>
      </c>
      <c r="O10">
        <f t="shared" si="1"/>
        <v>1</v>
      </c>
      <c r="P10">
        <f t="shared" si="4"/>
        <v>5</v>
      </c>
      <c r="Q10" s="127"/>
      <c r="R10" s="127"/>
    </row>
    <row r="11" spans="1:19">
      <c r="A11" s="140"/>
      <c r="B11" s="109">
        <v>4</v>
      </c>
      <c r="C11" s="103" t="s">
        <v>63</v>
      </c>
      <c r="D11" s="103" t="s">
        <v>63</v>
      </c>
      <c r="E11" s="96" t="s">
        <v>63</v>
      </c>
      <c r="F11" s="142"/>
      <c r="G11" s="103" t="s">
        <v>63</v>
      </c>
      <c r="H11" s="149"/>
      <c r="K11">
        <f t="shared" si="2"/>
        <v>1</v>
      </c>
      <c r="L11">
        <f t="shared" si="0"/>
        <v>1</v>
      </c>
      <c r="M11">
        <f t="shared" si="0"/>
        <v>1</v>
      </c>
      <c r="N11" s="99">
        <f t="shared" si="3"/>
        <v>1</v>
      </c>
      <c r="O11">
        <f t="shared" si="1"/>
        <v>1</v>
      </c>
      <c r="P11">
        <f t="shared" si="4"/>
        <v>5</v>
      </c>
      <c r="Q11" s="127"/>
      <c r="R11" s="127"/>
    </row>
    <row r="12" spans="1:19">
      <c r="A12" s="140"/>
      <c r="B12" s="109">
        <v>5</v>
      </c>
      <c r="C12" s="103" t="s">
        <v>63</v>
      </c>
      <c r="D12" s="103" t="s">
        <v>63</v>
      </c>
      <c r="E12" s="96" t="s">
        <v>63</v>
      </c>
      <c r="F12" s="142"/>
      <c r="G12" s="103" t="s">
        <v>114</v>
      </c>
      <c r="H12" s="149"/>
      <c r="K12">
        <f t="shared" si="2"/>
        <v>1</v>
      </c>
      <c r="L12">
        <f t="shared" si="0"/>
        <v>1</v>
      </c>
      <c r="M12">
        <f t="shared" si="0"/>
        <v>1</v>
      </c>
      <c r="N12" s="99">
        <f t="shared" si="3"/>
        <v>1</v>
      </c>
      <c r="O12">
        <f t="shared" si="1"/>
        <v>1</v>
      </c>
      <c r="P12">
        <f t="shared" si="4"/>
        <v>5</v>
      </c>
      <c r="Q12" s="127"/>
      <c r="R12" s="127"/>
    </row>
    <row r="13" spans="1:19">
      <c r="A13" s="140"/>
      <c r="B13" s="109">
        <v>6</v>
      </c>
      <c r="C13" s="103" t="s">
        <v>63</v>
      </c>
      <c r="D13" s="103" t="s">
        <v>63</v>
      </c>
      <c r="E13" s="96" t="s">
        <v>63</v>
      </c>
      <c r="F13" s="142"/>
      <c r="G13" s="103" t="s">
        <v>63</v>
      </c>
      <c r="H13" s="149"/>
      <c r="K13">
        <f t="shared" si="2"/>
        <v>1</v>
      </c>
      <c r="L13">
        <f t="shared" si="0"/>
        <v>1</v>
      </c>
      <c r="M13">
        <f t="shared" si="0"/>
        <v>1</v>
      </c>
      <c r="N13" s="99">
        <f t="shared" si="3"/>
        <v>1</v>
      </c>
      <c r="O13">
        <f t="shared" si="1"/>
        <v>1</v>
      </c>
      <c r="P13">
        <f t="shared" si="4"/>
        <v>5</v>
      </c>
      <c r="Q13" s="127"/>
      <c r="R13" s="127"/>
    </row>
    <row r="14" spans="1:19">
      <c r="A14" s="140"/>
      <c r="B14" s="109">
        <v>7</v>
      </c>
      <c r="C14" s="103" t="s">
        <v>63</v>
      </c>
      <c r="D14" s="103" t="s">
        <v>63</v>
      </c>
      <c r="E14" s="96" t="s">
        <v>63</v>
      </c>
      <c r="F14" s="142"/>
      <c r="G14" s="103" t="s">
        <v>63</v>
      </c>
      <c r="H14" s="144"/>
      <c r="K14">
        <f t="shared" si="2"/>
        <v>1</v>
      </c>
      <c r="L14">
        <f t="shared" si="0"/>
        <v>1</v>
      </c>
      <c r="M14">
        <f t="shared" si="0"/>
        <v>1</v>
      </c>
      <c r="N14" s="99">
        <f t="shared" si="3"/>
        <v>1</v>
      </c>
      <c r="O14">
        <f t="shared" si="1"/>
        <v>1</v>
      </c>
      <c r="P14">
        <f t="shared" si="4"/>
        <v>5</v>
      </c>
      <c r="Q14" s="127"/>
      <c r="R14" s="127"/>
    </row>
    <row r="15" spans="1:19">
      <c r="A15" s="140"/>
      <c r="B15" s="109" t="s">
        <v>1</v>
      </c>
      <c r="C15" s="103" t="s">
        <v>63</v>
      </c>
      <c r="D15" s="103" t="s">
        <v>63</v>
      </c>
      <c r="E15" s="96" t="s">
        <v>63</v>
      </c>
      <c r="F15" s="142"/>
      <c r="G15" s="103" t="s">
        <v>63</v>
      </c>
      <c r="H15" s="144"/>
      <c r="K15">
        <f t="shared" si="2"/>
        <v>1</v>
      </c>
      <c r="L15">
        <f t="shared" si="0"/>
        <v>1</v>
      </c>
      <c r="M15">
        <f t="shared" si="0"/>
        <v>1</v>
      </c>
      <c r="N15" s="99">
        <f t="shared" si="3"/>
        <v>1</v>
      </c>
      <c r="O15">
        <f t="shared" si="1"/>
        <v>1</v>
      </c>
      <c r="P15">
        <f t="shared" si="4"/>
        <v>5</v>
      </c>
      <c r="Q15" s="127"/>
      <c r="R15" s="127"/>
    </row>
    <row r="16" spans="1:19" ht="15" thickBot="1">
      <c r="A16" s="133"/>
      <c r="B16" s="110" t="s">
        <v>3</v>
      </c>
      <c r="C16" s="104" t="s">
        <v>63</v>
      </c>
      <c r="D16" s="104" t="s">
        <v>63</v>
      </c>
      <c r="E16" s="104" t="s">
        <v>63</v>
      </c>
      <c r="F16" s="143"/>
      <c r="G16" s="104" t="s">
        <v>63</v>
      </c>
      <c r="H16" s="135"/>
      <c r="K16">
        <f>IF(C16&lt;&gt;"",1,0)</f>
        <v>1</v>
      </c>
      <c r="L16">
        <f t="shared" si="0"/>
        <v>1</v>
      </c>
      <c r="M16">
        <f t="shared" si="0"/>
        <v>1</v>
      </c>
      <c r="N16" s="99">
        <f t="shared" si="3"/>
        <v>1</v>
      </c>
      <c r="O16">
        <f t="shared" si="1"/>
        <v>1</v>
      </c>
      <c r="P16">
        <f>COUNTIF(K16:O16,1)</f>
        <v>5</v>
      </c>
      <c r="Q16" s="127"/>
      <c r="R16" s="127"/>
    </row>
    <row r="17" spans="1:18">
      <c r="A17" s="132">
        <v>2</v>
      </c>
      <c r="B17" s="108" t="s">
        <v>2</v>
      </c>
      <c r="C17" s="102" t="s">
        <v>63</v>
      </c>
      <c r="D17" s="102" t="s">
        <v>63</v>
      </c>
      <c r="E17" s="64" t="s">
        <v>63</v>
      </c>
      <c r="F17" s="141" t="s">
        <v>63</v>
      </c>
      <c r="G17" s="102" t="s">
        <v>63</v>
      </c>
      <c r="H17" s="134" t="str">
        <f t="shared" ref="H17" si="5">IF(AND(Q17&gt;0,Q17&lt;&gt;45),"Inkorrekte Eingabe",IF(Q17&lt;&gt;0,"Korrekte Eingabe",""))</f>
        <v>Korrekte Eingabe</v>
      </c>
      <c r="K17">
        <f t="shared" ref="K17:M43" si="6">IF(C17&lt;&gt;"",1,0)</f>
        <v>1</v>
      </c>
      <c r="L17">
        <f t="shared" si="0"/>
        <v>1</v>
      </c>
      <c r="M17">
        <f t="shared" si="0"/>
        <v>1</v>
      </c>
      <c r="N17" s="99">
        <f>IF($F$17&lt;&gt;"",1,0)</f>
        <v>1</v>
      </c>
      <c r="O17">
        <f t="shared" si="1"/>
        <v>1</v>
      </c>
      <c r="P17">
        <f t="shared" ref="P17:P43" si="7">COUNTIF(K17:O17,1)</f>
        <v>5</v>
      </c>
      <c r="Q17" s="127">
        <f t="shared" ref="Q17" si="8">SUM(P17:P25)</f>
        <v>45</v>
      </c>
      <c r="R17" s="127">
        <f t="shared" ref="R17" si="9">IF(AND(Q17&gt;0,Q17&lt;&gt;45),1,IF(Q17=0,2,0))</f>
        <v>0</v>
      </c>
    </row>
    <row r="18" spans="1:18">
      <c r="A18" s="140"/>
      <c r="B18" s="109">
        <v>8</v>
      </c>
      <c r="C18" s="103" t="s">
        <v>63</v>
      </c>
      <c r="D18" s="103" t="s">
        <v>63</v>
      </c>
      <c r="E18" s="96" t="s">
        <v>63</v>
      </c>
      <c r="F18" s="142"/>
      <c r="G18" s="103" t="s">
        <v>63</v>
      </c>
      <c r="H18" s="149"/>
      <c r="K18">
        <f t="shared" si="6"/>
        <v>1</v>
      </c>
      <c r="L18">
        <f t="shared" si="0"/>
        <v>1</v>
      </c>
      <c r="M18">
        <f t="shared" si="0"/>
        <v>1</v>
      </c>
      <c r="N18" s="99">
        <f t="shared" ref="N18:N25" si="10">IF($F$17&lt;&gt;"",1,0)</f>
        <v>1</v>
      </c>
      <c r="O18">
        <f t="shared" si="1"/>
        <v>1</v>
      </c>
      <c r="P18">
        <f t="shared" si="7"/>
        <v>5</v>
      </c>
      <c r="Q18" s="127"/>
      <c r="R18" s="127"/>
    </row>
    <row r="19" spans="1:18">
      <c r="A19" s="140"/>
      <c r="B19" s="109">
        <v>9</v>
      </c>
      <c r="C19" s="103" t="s">
        <v>63</v>
      </c>
      <c r="D19" s="103" t="s">
        <v>63</v>
      </c>
      <c r="E19" s="96" t="s">
        <v>63</v>
      </c>
      <c r="F19" s="142"/>
      <c r="G19" s="103" t="s">
        <v>63</v>
      </c>
      <c r="H19" s="149"/>
      <c r="K19">
        <f t="shared" si="6"/>
        <v>1</v>
      </c>
      <c r="L19">
        <f t="shared" si="0"/>
        <v>1</v>
      </c>
      <c r="M19">
        <f t="shared" si="0"/>
        <v>1</v>
      </c>
      <c r="N19" s="99">
        <f t="shared" si="10"/>
        <v>1</v>
      </c>
      <c r="O19">
        <f t="shared" si="1"/>
        <v>1</v>
      </c>
      <c r="P19">
        <f t="shared" si="7"/>
        <v>5</v>
      </c>
      <c r="Q19" s="127"/>
      <c r="R19" s="127"/>
    </row>
    <row r="20" spans="1:18">
      <c r="A20" s="140"/>
      <c r="B20" s="109">
        <v>10</v>
      </c>
      <c r="C20" s="103" t="s">
        <v>63</v>
      </c>
      <c r="D20" s="103" t="s">
        <v>63</v>
      </c>
      <c r="E20" s="96" t="s">
        <v>63</v>
      </c>
      <c r="F20" s="142"/>
      <c r="G20" s="103" t="s">
        <v>63</v>
      </c>
      <c r="H20" s="149"/>
      <c r="K20">
        <f t="shared" si="6"/>
        <v>1</v>
      </c>
      <c r="L20">
        <f t="shared" si="0"/>
        <v>1</v>
      </c>
      <c r="M20">
        <f t="shared" si="0"/>
        <v>1</v>
      </c>
      <c r="N20" s="99">
        <f t="shared" si="10"/>
        <v>1</v>
      </c>
      <c r="O20">
        <f t="shared" si="1"/>
        <v>1</v>
      </c>
      <c r="P20">
        <f t="shared" si="7"/>
        <v>5</v>
      </c>
      <c r="Q20" s="127"/>
      <c r="R20" s="127"/>
    </row>
    <row r="21" spans="1:18">
      <c r="A21" s="140"/>
      <c r="B21" s="109">
        <v>11</v>
      </c>
      <c r="C21" s="103" t="s">
        <v>63</v>
      </c>
      <c r="D21" s="103" t="s">
        <v>63</v>
      </c>
      <c r="E21" s="96" t="s">
        <v>63</v>
      </c>
      <c r="F21" s="142"/>
      <c r="G21" s="103" t="s">
        <v>114</v>
      </c>
      <c r="H21" s="149"/>
      <c r="K21">
        <f t="shared" si="6"/>
        <v>1</v>
      </c>
      <c r="L21">
        <f t="shared" si="0"/>
        <v>1</v>
      </c>
      <c r="M21">
        <f t="shared" si="0"/>
        <v>1</v>
      </c>
      <c r="N21" s="99">
        <f t="shared" si="10"/>
        <v>1</v>
      </c>
      <c r="O21">
        <f t="shared" si="1"/>
        <v>1</v>
      </c>
      <c r="P21">
        <f t="shared" si="7"/>
        <v>5</v>
      </c>
      <c r="Q21" s="127"/>
      <c r="R21" s="127"/>
    </row>
    <row r="22" spans="1:18">
      <c r="A22" s="140"/>
      <c r="B22" s="109">
        <v>12</v>
      </c>
      <c r="C22" s="103" t="s">
        <v>63</v>
      </c>
      <c r="D22" s="103" t="s">
        <v>63</v>
      </c>
      <c r="E22" s="96" t="s">
        <v>63</v>
      </c>
      <c r="F22" s="142"/>
      <c r="G22" s="103" t="s">
        <v>63</v>
      </c>
      <c r="H22" s="149"/>
      <c r="K22">
        <f t="shared" si="6"/>
        <v>1</v>
      </c>
      <c r="L22">
        <f t="shared" si="0"/>
        <v>1</v>
      </c>
      <c r="M22">
        <f t="shared" si="0"/>
        <v>1</v>
      </c>
      <c r="N22" s="99">
        <f t="shared" si="10"/>
        <v>1</v>
      </c>
      <c r="O22">
        <f t="shared" si="1"/>
        <v>1</v>
      </c>
      <c r="P22">
        <f t="shared" si="7"/>
        <v>5</v>
      </c>
      <c r="Q22" s="127"/>
      <c r="R22" s="127"/>
    </row>
    <row r="23" spans="1:18">
      <c r="A23" s="140"/>
      <c r="B23" s="109">
        <v>13</v>
      </c>
      <c r="C23" s="103" t="s">
        <v>63</v>
      </c>
      <c r="D23" s="103" t="s">
        <v>63</v>
      </c>
      <c r="E23" s="96" t="s">
        <v>63</v>
      </c>
      <c r="F23" s="142"/>
      <c r="G23" s="103" t="s">
        <v>63</v>
      </c>
      <c r="H23" s="144"/>
      <c r="K23">
        <f t="shared" si="6"/>
        <v>1</v>
      </c>
      <c r="L23">
        <f t="shared" si="0"/>
        <v>1</v>
      </c>
      <c r="M23">
        <f t="shared" si="0"/>
        <v>1</v>
      </c>
      <c r="N23" s="99">
        <f t="shared" si="10"/>
        <v>1</v>
      </c>
      <c r="O23">
        <f t="shared" si="1"/>
        <v>1</v>
      </c>
      <c r="P23">
        <f t="shared" si="7"/>
        <v>5</v>
      </c>
      <c r="Q23" s="127"/>
      <c r="R23" s="127"/>
    </row>
    <row r="24" spans="1:18">
      <c r="A24" s="140"/>
      <c r="B24" s="109" t="s">
        <v>1</v>
      </c>
      <c r="C24" s="103" t="s">
        <v>63</v>
      </c>
      <c r="D24" s="103" t="s">
        <v>63</v>
      </c>
      <c r="E24" s="96" t="s">
        <v>63</v>
      </c>
      <c r="F24" s="142"/>
      <c r="G24" s="103" t="s">
        <v>63</v>
      </c>
      <c r="H24" s="144"/>
      <c r="K24">
        <f t="shared" si="6"/>
        <v>1</v>
      </c>
      <c r="L24">
        <f t="shared" si="6"/>
        <v>1</v>
      </c>
      <c r="M24">
        <f t="shared" si="6"/>
        <v>1</v>
      </c>
      <c r="N24" s="99">
        <f t="shared" si="10"/>
        <v>1</v>
      </c>
      <c r="O24">
        <f t="shared" si="1"/>
        <v>1</v>
      </c>
      <c r="P24">
        <f t="shared" si="7"/>
        <v>5</v>
      </c>
      <c r="Q24" s="127"/>
      <c r="R24" s="127"/>
    </row>
    <row r="25" spans="1:18" ht="15" thickBot="1">
      <c r="A25" s="133"/>
      <c r="B25" s="110" t="s">
        <v>3</v>
      </c>
      <c r="C25" s="104" t="s">
        <v>63</v>
      </c>
      <c r="D25" s="104" t="s">
        <v>63</v>
      </c>
      <c r="E25" s="104" t="s">
        <v>63</v>
      </c>
      <c r="F25" s="143"/>
      <c r="G25" s="104" t="s">
        <v>63</v>
      </c>
      <c r="H25" s="135"/>
      <c r="K25">
        <f t="shared" si="6"/>
        <v>1</v>
      </c>
      <c r="L25">
        <f t="shared" si="6"/>
        <v>1</v>
      </c>
      <c r="M25">
        <f t="shared" si="6"/>
        <v>1</v>
      </c>
      <c r="N25" s="99">
        <f t="shared" si="10"/>
        <v>1</v>
      </c>
      <c r="O25">
        <f t="shared" si="1"/>
        <v>1</v>
      </c>
      <c r="P25">
        <f t="shared" si="7"/>
        <v>5</v>
      </c>
      <c r="Q25" s="127"/>
      <c r="R25" s="127"/>
    </row>
    <row r="26" spans="1:18">
      <c r="A26" s="132">
        <v>3</v>
      </c>
      <c r="B26" s="108" t="s">
        <v>2</v>
      </c>
      <c r="C26" s="102" t="s">
        <v>63</v>
      </c>
      <c r="D26" s="102" t="s">
        <v>63</v>
      </c>
      <c r="E26" s="64" t="s">
        <v>63</v>
      </c>
      <c r="F26" s="141" t="s">
        <v>63</v>
      </c>
      <c r="G26" s="102" t="s">
        <v>63</v>
      </c>
      <c r="H26" s="134" t="str">
        <f t="shared" ref="H26" si="11">IF(AND(Q26&gt;0,Q26&lt;&gt;45),"Inkorrekte Eingabe",IF(Q26&lt;&gt;0,"Korrekte Eingabe",""))</f>
        <v>Korrekte Eingabe</v>
      </c>
      <c r="K26">
        <f t="shared" si="6"/>
        <v>1</v>
      </c>
      <c r="L26">
        <f t="shared" si="6"/>
        <v>1</v>
      </c>
      <c r="M26">
        <f t="shared" si="6"/>
        <v>1</v>
      </c>
      <c r="N26" s="99">
        <f>IF($F$26&lt;&gt;"",1,0)</f>
        <v>1</v>
      </c>
      <c r="O26">
        <f t="shared" si="1"/>
        <v>1</v>
      </c>
      <c r="P26">
        <f t="shared" si="7"/>
        <v>5</v>
      </c>
      <c r="Q26" s="127">
        <f t="shared" ref="Q26" si="12">SUM(P26:P34)</f>
        <v>45</v>
      </c>
      <c r="R26" s="127">
        <f t="shared" ref="R26" si="13">IF(AND(Q26&gt;0,Q26&lt;&gt;45),1,IF(Q26=0,2,0))</f>
        <v>0</v>
      </c>
    </row>
    <row r="27" spans="1:18">
      <c r="A27" s="140"/>
      <c r="B27" s="109">
        <v>14</v>
      </c>
      <c r="C27" s="103" t="s">
        <v>63</v>
      </c>
      <c r="D27" s="103" t="s">
        <v>63</v>
      </c>
      <c r="E27" s="96" t="s">
        <v>63</v>
      </c>
      <c r="F27" s="142"/>
      <c r="G27" s="103" t="s">
        <v>63</v>
      </c>
      <c r="H27" s="149"/>
      <c r="K27">
        <f t="shared" si="6"/>
        <v>1</v>
      </c>
      <c r="L27">
        <f t="shared" si="6"/>
        <v>1</v>
      </c>
      <c r="M27">
        <f t="shared" si="6"/>
        <v>1</v>
      </c>
      <c r="N27" s="99">
        <f t="shared" ref="N27:N34" si="14">IF($F$26&lt;&gt;"",1,0)</f>
        <v>1</v>
      </c>
      <c r="O27">
        <f t="shared" si="1"/>
        <v>1</v>
      </c>
      <c r="P27">
        <f t="shared" si="7"/>
        <v>5</v>
      </c>
      <c r="Q27" s="127"/>
      <c r="R27" s="127"/>
    </row>
    <row r="28" spans="1:18">
      <c r="A28" s="140"/>
      <c r="B28" s="109">
        <v>15</v>
      </c>
      <c r="C28" s="103" t="s">
        <v>63</v>
      </c>
      <c r="D28" s="103" t="s">
        <v>63</v>
      </c>
      <c r="E28" s="96" t="s">
        <v>63</v>
      </c>
      <c r="F28" s="142"/>
      <c r="G28" s="103" t="s">
        <v>63</v>
      </c>
      <c r="H28" s="149"/>
      <c r="K28">
        <f t="shared" si="6"/>
        <v>1</v>
      </c>
      <c r="L28">
        <f t="shared" si="6"/>
        <v>1</v>
      </c>
      <c r="M28">
        <f t="shared" si="6"/>
        <v>1</v>
      </c>
      <c r="N28" s="99">
        <f t="shared" si="14"/>
        <v>1</v>
      </c>
      <c r="O28">
        <f t="shared" si="1"/>
        <v>1</v>
      </c>
      <c r="P28">
        <f t="shared" si="7"/>
        <v>5</v>
      </c>
      <c r="Q28" s="127"/>
      <c r="R28" s="127"/>
    </row>
    <row r="29" spans="1:18">
      <c r="A29" s="140"/>
      <c r="B29" s="109">
        <v>16</v>
      </c>
      <c r="C29" s="103" t="s">
        <v>63</v>
      </c>
      <c r="D29" s="103" t="s">
        <v>63</v>
      </c>
      <c r="E29" s="96" t="s">
        <v>63</v>
      </c>
      <c r="F29" s="142"/>
      <c r="G29" s="103" t="s">
        <v>63</v>
      </c>
      <c r="H29" s="149"/>
      <c r="K29">
        <f t="shared" si="6"/>
        <v>1</v>
      </c>
      <c r="L29">
        <f t="shared" si="6"/>
        <v>1</v>
      </c>
      <c r="M29">
        <f t="shared" si="6"/>
        <v>1</v>
      </c>
      <c r="N29" s="99">
        <f t="shared" si="14"/>
        <v>1</v>
      </c>
      <c r="O29">
        <f t="shared" si="1"/>
        <v>1</v>
      </c>
      <c r="P29">
        <f t="shared" si="7"/>
        <v>5</v>
      </c>
      <c r="Q29" s="127"/>
      <c r="R29" s="127"/>
    </row>
    <row r="30" spans="1:18">
      <c r="A30" s="140"/>
      <c r="B30" s="109">
        <v>17</v>
      </c>
      <c r="C30" s="103" t="s">
        <v>63</v>
      </c>
      <c r="D30" s="103" t="s">
        <v>63</v>
      </c>
      <c r="E30" s="96" t="s">
        <v>63</v>
      </c>
      <c r="F30" s="142"/>
      <c r="G30" s="103" t="s">
        <v>114</v>
      </c>
      <c r="H30" s="149"/>
      <c r="K30">
        <f t="shared" si="6"/>
        <v>1</v>
      </c>
      <c r="L30">
        <f t="shared" si="6"/>
        <v>1</v>
      </c>
      <c r="M30">
        <f t="shared" si="6"/>
        <v>1</v>
      </c>
      <c r="N30" s="99">
        <f t="shared" si="14"/>
        <v>1</v>
      </c>
      <c r="O30">
        <f t="shared" si="1"/>
        <v>1</v>
      </c>
      <c r="P30">
        <f t="shared" si="7"/>
        <v>5</v>
      </c>
      <c r="Q30" s="127"/>
      <c r="R30" s="127"/>
    </row>
    <row r="31" spans="1:18">
      <c r="A31" s="140"/>
      <c r="B31" s="109">
        <v>18</v>
      </c>
      <c r="C31" s="103" t="s">
        <v>63</v>
      </c>
      <c r="D31" s="103" t="s">
        <v>63</v>
      </c>
      <c r="E31" s="96" t="s">
        <v>63</v>
      </c>
      <c r="F31" s="142"/>
      <c r="G31" s="103" t="s">
        <v>63</v>
      </c>
      <c r="H31" s="149"/>
      <c r="K31">
        <f t="shared" si="6"/>
        <v>1</v>
      </c>
      <c r="L31">
        <f t="shared" si="6"/>
        <v>1</v>
      </c>
      <c r="M31">
        <f t="shared" si="6"/>
        <v>1</v>
      </c>
      <c r="N31" s="99">
        <f t="shared" si="14"/>
        <v>1</v>
      </c>
      <c r="O31">
        <f t="shared" si="1"/>
        <v>1</v>
      </c>
      <c r="P31">
        <f t="shared" si="7"/>
        <v>5</v>
      </c>
      <c r="Q31" s="127"/>
      <c r="R31" s="127"/>
    </row>
    <row r="32" spans="1:18">
      <c r="A32" s="140"/>
      <c r="B32" s="109">
        <v>19</v>
      </c>
      <c r="C32" s="103" t="s">
        <v>63</v>
      </c>
      <c r="D32" s="103" t="s">
        <v>63</v>
      </c>
      <c r="E32" s="96" t="s">
        <v>63</v>
      </c>
      <c r="F32" s="142"/>
      <c r="G32" s="103" t="s">
        <v>63</v>
      </c>
      <c r="H32" s="144"/>
      <c r="K32">
        <f t="shared" si="6"/>
        <v>1</v>
      </c>
      <c r="L32">
        <f t="shared" si="6"/>
        <v>1</v>
      </c>
      <c r="M32">
        <f t="shared" si="6"/>
        <v>1</v>
      </c>
      <c r="N32" s="99">
        <f t="shared" si="14"/>
        <v>1</v>
      </c>
      <c r="O32">
        <f t="shared" si="1"/>
        <v>1</v>
      </c>
      <c r="P32">
        <f t="shared" si="7"/>
        <v>5</v>
      </c>
      <c r="Q32" s="127"/>
      <c r="R32" s="127"/>
    </row>
    <row r="33" spans="1:18">
      <c r="A33" s="140"/>
      <c r="B33" s="109" t="s">
        <v>1</v>
      </c>
      <c r="C33" s="103" t="s">
        <v>63</v>
      </c>
      <c r="D33" s="103" t="s">
        <v>63</v>
      </c>
      <c r="E33" s="96" t="s">
        <v>63</v>
      </c>
      <c r="F33" s="142"/>
      <c r="G33" s="103" t="s">
        <v>63</v>
      </c>
      <c r="H33" s="144"/>
      <c r="K33">
        <f t="shared" si="6"/>
        <v>1</v>
      </c>
      <c r="L33">
        <f t="shared" si="6"/>
        <v>1</v>
      </c>
      <c r="M33">
        <f t="shared" si="6"/>
        <v>1</v>
      </c>
      <c r="N33" s="99">
        <f t="shared" si="14"/>
        <v>1</v>
      </c>
      <c r="O33">
        <f t="shared" si="1"/>
        <v>1</v>
      </c>
      <c r="P33">
        <f t="shared" si="7"/>
        <v>5</v>
      </c>
      <c r="Q33" s="127"/>
      <c r="R33" s="127"/>
    </row>
    <row r="34" spans="1:18" ht="15" thickBot="1">
      <c r="A34" s="133"/>
      <c r="B34" s="110" t="s">
        <v>3</v>
      </c>
      <c r="C34" s="104" t="s">
        <v>63</v>
      </c>
      <c r="D34" s="104" t="s">
        <v>63</v>
      </c>
      <c r="E34" s="104" t="s">
        <v>63</v>
      </c>
      <c r="F34" s="143"/>
      <c r="G34" s="104" t="s">
        <v>63</v>
      </c>
      <c r="H34" s="135"/>
      <c r="K34">
        <f t="shared" si="6"/>
        <v>1</v>
      </c>
      <c r="L34">
        <f t="shared" si="6"/>
        <v>1</v>
      </c>
      <c r="M34">
        <f t="shared" si="6"/>
        <v>1</v>
      </c>
      <c r="N34" s="99">
        <f t="shared" si="14"/>
        <v>1</v>
      </c>
      <c r="O34">
        <f t="shared" si="1"/>
        <v>1</v>
      </c>
      <c r="P34">
        <f t="shared" si="7"/>
        <v>5</v>
      </c>
      <c r="Q34" s="127"/>
      <c r="R34" s="127"/>
    </row>
    <row r="35" spans="1:18">
      <c r="A35" s="132">
        <v>4</v>
      </c>
      <c r="B35" s="108" t="s">
        <v>2</v>
      </c>
      <c r="C35" s="102"/>
      <c r="D35" s="102"/>
      <c r="E35" s="64"/>
      <c r="F35" s="141"/>
      <c r="G35" s="102"/>
      <c r="H35" s="134" t="str">
        <f t="shared" ref="H35" si="15">IF(AND(Q35&gt;0,Q35&lt;&gt;45),"Inkorrekte Eingabe",IF(Q35&lt;&gt;0,"Korrekte Eingabe",""))</f>
        <v/>
      </c>
      <c r="K35">
        <f t="shared" si="6"/>
        <v>0</v>
      </c>
      <c r="L35">
        <f t="shared" si="6"/>
        <v>0</v>
      </c>
      <c r="M35">
        <f t="shared" si="6"/>
        <v>0</v>
      </c>
      <c r="N35" s="99">
        <f>IF($F$35&lt;&gt;"",1,0)</f>
        <v>0</v>
      </c>
      <c r="O35">
        <f t="shared" si="1"/>
        <v>0</v>
      </c>
      <c r="P35">
        <f t="shared" si="7"/>
        <v>0</v>
      </c>
      <c r="Q35" s="127">
        <f t="shared" ref="Q35" si="16">SUM(P35:P43)</f>
        <v>0</v>
      </c>
      <c r="R35" s="127">
        <f t="shared" ref="R35" si="17">IF(AND(Q35&gt;0,Q35&lt;&gt;45),1,IF(Q35=0,2,0))</f>
        <v>2</v>
      </c>
    </row>
    <row r="36" spans="1:18">
      <c r="A36" s="140"/>
      <c r="B36" s="109">
        <v>20</v>
      </c>
      <c r="C36" s="103"/>
      <c r="D36" s="103"/>
      <c r="E36" s="96"/>
      <c r="F36" s="142"/>
      <c r="G36" s="103"/>
      <c r="H36" s="149"/>
      <c r="K36">
        <f t="shared" si="6"/>
        <v>0</v>
      </c>
      <c r="L36">
        <f t="shared" si="6"/>
        <v>0</v>
      </c>
      <c r="M36">
        <f t="shared" si="6"/>
        <v>0</v>
      </c>
      <c r="N36" s="99">
        <f t="shared" ref="N36:N43" si="18">IF($F$35&lt;&gt;"",1,0)</f>
        <v>0</v>
      </c>
      <c r="O36">
        <f t="shared" si="1"/>
        <v>0</v>
      </c>
      <c r="P36">
        <f t="shared" si="7"/>
        <v>0</v>
      </c>
      <c r="Q36" s="127"/>
      <c r="R36" s="127"/>
    </row>
    <row r="37" spans="1:18">
      <c r="A37" s="140"/>
      <c r="B37" s="109">
        <v>21</v>
      </c>
      <c r="C37" s="103"/>
      <c r="D37" s="103"/>
      <c r="E37" s="96"/>
      <c r="F37" s="142"/>
      <c r="G37" s="103"/>
      <c r="H37" s="149"/>
      <c r="K37">
        <f t="shared" si="6"/>
        <v>0</v>
      </c>
      <c r="L37">
        <f t="shared" si="6"/>
        <v>0</v>
      </c>
      <c r="M37">
        <f t="shared" si="6"/>
        <v>0</v>
      </c>
      <c r="N37" s="99">
        <f t="shared" si="18"/>
        <v>0</v>
      </c>
      <c r="O37">
        <f t="shared" si="1"/>
        <v>0</v>
      </c>
      <c r="P37">
        <f t="shared" si="7"/>
        <v>0</v>
      </c>
      <c r="Q37" s="127"/>
      <c r="R37" s="127"/>
    </row>
    <row r="38" spans="1:18">
      <c r="A38" s="140"/>
      <c r="B38" s="109">
        <v>22</v>
      </c>
      <c r="C38" s="103"/>
      <c r="D38" s="103"/>
      <c r="E38" s="96"/>
      <c r="F38" s="142"/>
      <c r="G38" s="103"/>
      <c r="H38" s="149"/>
      <c r="K38">
        <f t="shared" si="6"/>
        <v>0</v>
      </c>
      <c r="L38">
        <f t="shared" si="6"/>
        <v>0</v>
      </c>
      <c r="M38">
        <f t="shared" si="6"/>
        <v>0</v>
      </c>
      <c r="N38" s="99">
        <f t="shared" si="18"/>
        <v>0</v>
      </c>
      <c r="O38">
        <f t="shared" si="1"/>
        <v>0</v>
      </c>
      <c r="P38">
        <f t="shared" si="7"/>
        <v>0</v>
      </c>
      <c r="Q38" s="127"/>
      <c r="R38" s="127"/>
    </row>
    <row r="39" spans="1:18">
      <c r="A39" s="140"/>
      <c r="B39" s="109">
        <v>23</v>
      </c>
      <c r="C39" s="103"/>
      <c r="D39" s="103"/>
      <c r="E39" s="96"/>
      <c r="F39" s="142"/>
      <c r="G39" s="103"/>
      <c r="H39" s="149"/>
      <c r="K39">
        <f t="shared" si="6"/>
        <v>0</v>
      </c>
      <c r="L39">
        <f t="shared" si="6"/>
        <v>0</v>
      </c>
      <c r="M39">
        <f t="shared" si="6"/>
        <v>0</v>
      </c>
      <c r="N39" s="99">
        <f t="shared" si="18"/>
        <v>0</v>
      </c>
      <c r="O39">
        <f t="shared" si="1"/>
        <v>0</v>
      </c>
      <c r="P39">
        <f t="shared" si="7"/>
        <v>0</v>
      </c>
      <c r="Q39" s="127"/>
      <c r="R39" s="127"/>
    </row>
    <row r="40" spans="1:18">
      <c r="A40" s="140"/>
      <c r="B40" s="109">
        <v>24</v>
      </c>
      <c r="C40" s="103"/>
      <c r="D40" s="103"/>
      <c r="E40" s="96"/>
      <c r="F40" s="142"/>
      <c r="G40" s="103"/>
      <c r="H40" s="149"/>
      <c r="K40">
        <f t="shared" si="6"/>
        <v>0</v>
      </c>
      <c r="L40">
        <f t="shared" si="6"/>
        <v>0</v>
      </c>
      <c r="M40">
        <f t="shared" si="6"/>
        <v>0</v>
      </c>
      <c r="N40" s="99">
        <f t="shared" si="18"/>
        <v>0</v>
      </c>
      <c r="O40">
        <f t="shared" si="1"/>
        <v>0</v>
      </c>
      <c r="P40">
        <f t="shared" si="7"/>
        <v>0</v>
      </c>
      <c r="Q40" s="127"/>
      <c r="R40" s="127"/>
    </row>
    <row r="41" spans="1:18">
      <c r="A41" s="140"/>
      <c r="B41" s="109">
        <v>25</v>
      </c>
      <c r="C41" s="103"/>
      <c r="D41" s="103"/>
      <c r="E41" s="96"/>
      <c r="F41" s="142"/>
      <c r="G41" s="103"/>
      <c r="H41" s="144"/>
      <c r="K41">
        <f t="shared" si="6"/>
        <v>0</v>
      </c>
      <c r="L41">
        <f t="shared" si="6"/>
        <v>0</v>
      </c>
      <c r="M41">
        <f t="shared" si="6"/>
        <v>0</v>
      </c>
      <c r="N41" s="99">
        <f t="shared" si="18"/>
        <v>0</v>
      </c>
      <c r="O41">
        <f t="shared" si="1"/>
        <v>0</v>
      </c>
      <c r="P41">
        <f t="shared" si="7"/>
        <v>0</v>
      </c>
      <c r="Q41" s="127"/>
      <c r="R41" s="127"/>
    </row>
    <row r="42" spans="1:18">
      <c r="A42" s="140"/>
      <c r="B42" s="109" t="s">
        <v>1</v>
      </c>
      <c r="C42" s="103"/>
      <c r="D42" s="103"/>
      <c r="E42" s="96"/>
      <c r="F42" s="142"/>
      <c r="G42" s="103"/>
      <c r="H42" s="144"/>
      <c r="K42">
        <f t="shared" si="6"/>
        <v>0</v>
      </c>
      <c r="L42">
        <f t="shared" si="6"/>
        <v>0</v>
      </c>
      <c r="M42">
        <f t="shared" si="6"/>
        <v>0</v>
      </c>
      <c r="N42" s="99">
        <f t="shared" si="18"/>
        <v>0</v>
      </c>
      <c r="O42">
        <f t="shared" si="1"/>
        <v>0</v>
      </c>
      <c r="P42">
        <f t="shared" si="7"/>
        <v>0</v>
      </c>
      <c r="Q42" s="127"/>
      <c r="R42" s="127"/>
    </row>
    <row r="43" spans="1:18" ht="15" thickBot="1">
      <c r="A43" s="133"/>
      <c r="B43" s="110" t="s">
        <v>3</v>
      </c>
      <c r="C43" s="104"/>
      <c r="D43" s="104"/>
      <c r="E43" s="104"/>
      <c r="F43" s="143"/>
      <c r="G43" s="104"/>
      <c r="H43" s="135"/>
      <c r="K43">
        <f t="shared" si="6"/>
        <v>0</v>
      </c>
      <c r="L43">
        <f t="shared" si="6"/>
        <v>0</v>
      </c>
      <c r="M43">
        <f t="shared" si="6"/>
        <v>0</v>
      </c>
      <c r="N43" s="99">
        <f t="shared" si="18"/>
        <v>0</v>
      </c>
      <c r="O43">
        <f t="shared" si="1"/>
        <v>0</v>
      </c>
      <c r="P43">
        <f t="shared" si="7"/>
        <v>0</v>
      </c>
      <c r="Q43" s="127"/>
      <c r="R43" s="127"/>
    </row>
  </sheetData>
  <mergeCells count="21">
    <mergeCell ref="A35:A43"/>
    <mergeCell ref="F35:F43"/>
    <mergeCell ref="H35:H43"/>
    <mergeCell ref="Q35:Q43"/>
    <mergeCell ref="R35:R43"/>
    <mergeCell ref="A17:A25"/>
    <mergeCell ref="F17:F25"/>
    <mergeCell ref="H17:H25"/>
    <mergeCell ref="Q17:Q25"/>
    <mergeCell ref="R17:R25"/>
    <mergeCell ref="A26:A34"/>
    <mergeCell ref="F26:F34"/>
    <mergeCell ref="H26:H34"/>
    <mergeCell ref="Q26:Q34"/>
    <mergeCell ref="R26:R34"/>
    <mergeCell ref="R8:R16"/>
    <mergeCell ref="D5:E5"/>
    <mergeCell ref="A8:A16"/>
    <mergeCell ref="F8:F16"/>
    <mergeCell ref="H8:H16"/>
    <mergeCell ref="Q8:Q16"/>
  </mergeCells>
  <conditionalFormatting sqref="H8:H15 H17:H24 H26:H33 H35:H42">
    <cfRule type="expression" dxfId="6" priority="2">
      <formula>Q8=45</formula>
    </cfRule>
  </conditionalFormatting>
  <conditionalFormatting sqref="H8:H43">
    <cfRule type="expression" dxfId="5" priority="1">
      <formula>AND(Q8&lt;&gt;45,Q8&lt;&gt;0)</formula>
    </cfRule>
  </conditionalFormatting>
  <hyperlinks>
    <hyperlink ref="G2" location="Allgemein!A1" display="Allgemein"/>
    <hyperlink ref="G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S43"/>
  <sheetViews>
    <sheetView workbookViewId="0">
      <selection activeCell="U35" sqref="U35"/>
    </sheetView>
  </sheetViews>
  <sheetFormatPr baseColWidth="10" defaultRowHeight="14"/>
  <cols>
    <col min="2" max="2" width="6.6640625" bestFit="1" customWidth="1"/>
    <col min="3" max="4" width="25.6640625" customWidth="1"/>
    <col min="5" max="5" width="20.5" customWidth="1"/>
    <col min="6" max="7" width="25.6640625" customWidth="1"/>
    <col min="8" max="8" width="26.83203125" customWidth="1"/>
    <col min="9" max="9" width="4" customWidth="1"/>
    <col min="10" max="10" width="1.1640625" hidden="1" customWidth="1"/>
    <col min="11" max="16" width="2" bestFit="1" customWidth="1"/>
    <col min="17" max="17" width="3" bestFit="1" customWidth="1"/>
    <col min="18" max="19" width="2" bestFit="1" customWidth="1"/>
  </cols>
  <sheetData>
    <row r="1" spans="1:19" ht="15" thickBot="1"/>
    <row r="2" spans="1:19" ht="18" customHeight="1">
      <c r="A2" s="101"/>
      <c r="B2" s="101"/>
      <c r="C2" s="27" t="s">
        <v>59</v>
      </c>
      <c r="D2" s="22">
        <v>46</v>
      </c>
      <c r="E2" s="22"/>
      <c r="F2" s="22"/>
      <c r="G2" s="61" t="s">
        <v>109</v>
      </c>
    </row>
    <row r="3" spans="1:19" ht="18" customHeight="1" thickBot="1">
      <c r="A3" s="101"/>
      <c r="B3" s="101"/>
      <c r="C3" s="28" t="s">
        <v>60</v>
      </c>
      <c r="D3" s="23" t="str">
        <f>VLOOKUP(D2,Help!$A$2:$G$50,3,FALSE)</f>
        <v>Mixed 8+</v>
      </c>
      <c r="E3" s="23"/>
      <c r="F3" s="23"/>
      <c r="G3" s="62" t="s">
        <v>108</v>
      </c>
    </row>
    <row r="4" spans="1:19" ht="15" thickBot="1">
      <c r="C4" s="7"/>
      <c r="D4" s="100"/>
    </row>
    <row r="5" spans="1:19" ht="18" customHeight="1" thickBot="1">
      <c r="C5" s="24" t="s">
        <v>62</v>
      </c>
      <c r="D5" s="138" t="str">
        <f>Vereinsdaten!D4</f>
        <v>1.WRC Lia</v>
      </c>
      <c r="E5" s="138"/>
      <c r="F5" s="25" t="s">
        <v>64</v>
      </c>
      <c r="G5" s="26">
        <f>COUNTIF(Q8:Q43,45)</f>
        <v>3</v>
      </c>
      <c r="H5" s="60" t="str">
        <f>IF(COUNTIF(R8:R43,1),CONCATENATE("(",COUNTIF(R8:R43,1),")"," inkorrekte Eingabe(n)"),"")</f>
        <v/>
      </c>
    </row>
    <row r="6" spans="1:19" ht="15" thickBot="1"/>
    <row r="7" spans="1:19" ht="15" thickBot="1">
      <c r="A7" s="29" t="s">
        <v>61</v>
      </c>
      <c r="B7" s="107"/>
      <c r="C7" s="30" t="s">
        <v>54</v>
      </c>
      <c r="D7" s="30" t="s">
        <v>55</v>
      </c>
      <c r="E7" s="30" t="s">
        <v>56</v>
      </c>
      <c r="F7" s="30" t="s">
        <v>58</v>
      </c>
      <c r="G7" s="30" t="s">
        <v>57</v>
      </c>
      <c r="H7" s="31" t="s">
        <v>75</v>
      </c>
    </row>
    <row r="8" spans="1:19">
      <c r="A8" s="132">
        <v>1</v>
      </c>
      <c r="B8" s="108" t="s">
        <v>2</v>
      </c>
      <c r="C8" s="102" t="s">
        <v>63</v>
      </c>
      <c r="D8" s="102" t="s">
        <v>63</v>
      </c>
      <c r="E8" s="64" t="s">
        <v>63</v>
      </c>
      <c r="F8" s="141" t="s">
        <v>63</v>
      </c>
      <c r="G8" s="102" t="s">
        <v>63</v>
      </c>
      <c r="H8" s="134" t="str">
        <f>IF(AND(Q8&gt;0,Q8&lt;&gt;45),"Inkorrekte Eingabe",IF(Q8&lt;&gt;0,"Korrekte Eingabe",""))</f>
        <v>Korrekte Eingabe</v>
      </c>
      <c r="K8">
        <f>IF(C8&lt;&gt;"",1,0)</f>
        <v>1</v>
      </c>
      <c r="L8">
        <f t="shared" ref="L8:M23" si="0">IF(D8&lt;&gt;"",1,0)</f>
        <v>1</v>
      </c>
      <c r="M8">
        <f t="shared" si="0"/>
        <v>1</v>
      </c>
      <c r="N8" s="99">
        <f>IF($F$8&lt;&gt;"",1,0)</f>
        <v>1</v>
      </c>
      <c r="O8">
        <f t="shared" ref="O8:O43" si="1">IF(G8&lt;&gt;"",1,0)</f>
        <v>1</v>
      </c>
      <c r="P8">
        <f>COUNTIF(K8:O8,1)</f>
        <v>5</v>
      </c>
      <c r="Q8" s="127">
        <f>SUM(P8:P16)</f>
        <v>45</v>
      </c>
      <c r="R8" s="127">
        <f>IF(AND(Q8&gt;0,Q8&lt;&gt;45),1,IF(Q8=0,2,0))</f>
        <v>0</v>
      </c>
      <c r="S8">
        <f>COUNTIF(R8:R43,1)</f>
        <v>0</v>
      </c>
    </row>
    <row r="9" spans="1:19">
      <c r="A9" s="140"/>
      <c r="B9" s="109">
        <v>2</v>
      </c>
      <c r="C9" s="103" t="s">
        <v>63</v>
      </c>
      <c r="D9" s="103" t="s">
        <v>63</v>
      </c>
      <c r="E9" s="96" t="s">
        <v>63</v>
      </c>
      <c r="F9" s="142"/>
      <c r="G9" s="103" t="s">
        <v>63</v>
      </c>
      <c r="H9" s="149"/>
      <c r="K9">
        <f t="shared" ref="K9:K15" si="2">IF(C9&lt;&gt;"",1,0)</f>
        <v>1</v>
      </c>
      <c r="L9">
        <f t="shared" si="0"/>
        <v>1</v>
      </c>
      <c r="M9">
        <f t="shared" si="0"/>
        <v>1</v>
      </c>
      <c r="N9" s="99">
        <f t="shared" ref="N9:N16" si="3">IF($F$8&lt;&gt;"",1,0)</f>
        <v>1</v>
      </c>
      <c r="O9">
        <f t="shared" si="1"/>
        <v>1</v>
      </c>
      <c r="P9">
        <f t="shared" ref="P9:P15" si="4">COUNTIF(K9:O9,1)</f>
        <v>5</v>
      </c>
      <c r="Q9" s="127"/>
      <c r="R9" s="127"/>
    </row>
    <row r="10" spans="1:19">
      <c r="A10" s="140"/>
      <c r="B10" s="109">
        <v>3</v>
      </c>
      <c r="C10" s="103" t="s">
        <v>63</v>
      </c>
      <c r="D10" s="103" t="s">
        <v>63</v>
      </c>
      <c r="E10" s="96" t="s">
        <v>63</v>
      </c>
      <c r="F10" s="142"/>
      <c r="G10" s="103" t="s">
        <v>63</v>
      </c>
      <c r="H10" s="149"/>
      <c r="K10">
        <f t="shared" si="2"/>
        <v>1</v>
      </c>
      <c r="L10">
        <f t="shared" si="0"/>
        <v>1</v>
      </c>
      <c r="M10">
        <f t="shared" si="0"/>
        <v>1</v>
      </c>
      <c r="N10" s="99">
        <f t="shared" si="3"/>
        <v>1</v>
      </c>
      <c r="O10">
        <f t="shared" si="1"/>
        <v>1</v>
      </c>
      <c r="P10">
        <f t="shared" si="4"/>
        <v>5</v>
      </c>
      <c r="Q10" s="127"/>
      <c r="R10" s="127"/>
    </row>
    <row r="11" spans="1:19">
      <c r="A11" s="140"/>
      <c r="B11" s="109">
        <v>4</v>
      </c>
      <c r="C11" s="103" t="s">
        <v>63</v>
      </c>
      <c r="D11" s="103" t="s">
        <v>63</v>
      </c>
      <c r="E11" s="96" t="s">
        <v>63</v>
      </c>
      <c r="F11" s="142"/>
      <c r="G11" s="103" t="s">
        <v>63</v>
      </c>
      <c r="H11" s="149"/>
      <c r="K11">
        <f t="shared" si="2"/>
        <v>1</v>
      </c>
      <c r="L11">
        <f t="shared" si="0"/>
        <v>1</v>
      </c>
      <c r="M11">
        <f t="shared" si="0"/>
        <v>1</v>
      </c>
      <c r="N11" s="99">
        <f t="shared" si="3"/>
        <v>1</v>
      </c>
      <c r="O11">
        <f t="shared" si="1"/>
        <v>1</v>
      </c>
      <c r="P11">
        <f t="shared" si="4"/>
        <v>5</v>
      </c>
      <c r="Q11" s="127"/>
      <c r="R11" s="127"/>
    </row>
    <row r="12" spans="1:19">
      <c r="A12" s="140"/>
      <c r="B12" s="109">
        <v>5</v>
      </c>
      <c r="C12" s="103" t="s">
        <v>63</v>
      </c>
      <c r="D12" s="103" t="s">
        <v>63</v>
      </c>
      <c r="E12" s="96" t="s">
        <v>63</v>
      </c>
      <c r="F12" s="142"/>
      <c r="G12" s="103" t="s">
        <v>114</v>
      </c>
      <c r="H12" s="149"/>
      <c r="K12">
        <f t="shared" si="2"/>
        <v>1</v>
      </c>
      <c r="L12">
        <f t="shared" si="0"/>
        <v>1</v>
      </c>
      <c r="M12">
        <f t="shared" si="0"/>
        <v>1</v>
      </c>
      <c r="N12" s="99">
        <f t="shared" si="3"/>
        <v>1</v>
      </c>
      <c r="O12">
        <f t="shared" si="1"/>
        <v>1</v>
      </c>
      <c r="P12">
        <f t="shared" si="4"/>
        <v>5</v>
      </c>
      <c r="Q12" s="127"/>
      <c r="R12" s="127"/>
    </row>
    <row r="13" spans="1:19">
      <c r="A13" s="140"/>
      <c r="B13" s="109">
        <v>6</v>
      </c>
      <c r="C13" s="103" t="s">
        <v>63</v>
      </c>
      <c r="D13" s="103" t="s">
        <v>63</v>
      </c>
      <c r="E13" s="96" t="s">
        <v>63</v>
      </c>
      <c r="F13" s="142"/>
      <c r="G13" s="103" t="s">
        <v>63</v>
      </c>
      <c r="H13" s="149"/>
      <c r="K13">
        <f t="shared" si="2"/>
        <v>1</v>
      </c>
      <c r="L13">
        <f t="shared" si="0"/>
        <v>1</v>
      </c>
      <c r="M13">
        <f t="shared" si="0"/>
        <v>1</v>
      </c>
      <c r="N13" s="99">
        <f t="shared" si="3"/>
        <v>1</v>
      </c>
      <c r="O13">
        <f t="shared" si="1"/>
        <v>1</v>
      </c>
      <c r="P13">
        <f t="shared" si="4"/>
        <v>5</v>
      </c>
      <c r="Q13" s="127"/>
      <c r="R13" s="127"/>
    </row>
    <row r="14" spans="1:19">
      <c r="A14" s="140"/>
      <c r="B14" s="109">
        <v>7</v>
      </c>
      <c r="C14" s="103" t="s">
        <v>63</v>
      </c>
      <c r="D14" s="103" t="s">
        <v>63</v>
      </c>
      <c r="E14" s="96" t="s">
        <v>63</v>
      </c>
      <c r="F14" s="142"/>
      <c r="G14" s="103" t="s">
        <v>63</v>
      </c>
      <c r="H14" s="144"/>
      <c r="K14">
        <f t="shared" si="2"/>
        <v>1</v>
      </c>
      <c r="L14">
        <f t="shared" si="0"/>
        <v>1</v>
      </c>
      <c r="M14">
        <f t="shared" si="0"/>
        <v>1</v>
      </c>
      <c r="N14" s="99">
        <f t="shared" si="3"/>
        <v>1</v>
      </c>
      <c r="O14">
        <f t="shared" si="1"/>
        <v>1</v>
      </c>
      <c r="P14">
        <f t="shared" si="4"/>
        <v>5</v>
      </c>
      <c r="Q14" s="127"/>
      <c r="R14" s="127"/>
    </row>
    <row r="15" spans="1:19">
      <c r="A15" s="140"/>
      <c r="B15" s="109" t="s">
        <v>1</v>
      </c>
      <c r="C15" s="103" t="s">
        <v>63</v>
      </c>
      <c r="D15" s="103" t="s">
        <v>63</v>
      </c>
      <c r="E15" s="96" t="s">
        <v>63</v>
      </c>
      <c r="F15" s="142"/>
      <c r="G15" s="103" t="s">
        <v>63</v>
      </c>
      <c r="H15" s="144"/>
      <c r="K15">
        <f t="shared" si="2"/>
        <v>1</v>
      </c>
      <c r="L15">
        <f t="shared" si="0"/>
        <v>1</v>
      </c>
      <c r="M15">
        <f t="shared" si="0"/>
        <v>1</v>
      </c>
      <c r="N15" s="99">
        <f t="shared" si="3"/>
        <v>1</v>
      </c>
      <c r="O15">
        <f t="shared" si="1"/>
        <v>1</v>
      </c>
      <c r="P15">
        <f t="shared" si="4"/>
        <v>5</v>
      </c>
      <c r="Q15" s="127"/>
      <c r="R15" s="127"/>
    </row>
    <row r="16" spans="1:19" ht="15" thickBot="1">
      <c r="A16" s="133"/>
      <c r="B16" s="110" t="s">
        <v>3</v>
      </c>
      <c r="C16" s="104" t="s">
        <v>63</v>
      </c>
      <c r="D16" s="104" t="s">
        <v>63</v>
      </c>
      <c r="E16" s="104" t="s">
        <v>63</v>
      </c>
      <c r="F16" s="143"/>
      <c r="G16" s="104" t="s">
        <v>63</v>
      </c>
      <c r="H16" s="135"/>
      <c r="K16">
        <f>IF(C16&lt;&gt;"",1,0)</f>
        <v>1</v>
      </c>
      <c r="L16">
        <f t="shared" si="0"/>
        <v>1</v>
      </c>
      <c r="M16">
        <f t="shared" si="0"/>
        <v>1</v>
      </c>
      <c r="N16" s="99">
        <f t="shared" si="3"/>
        <v>1</v>
      </c>
      <c r="O16">
        <f t="shared" si="1"/>
        <v>1</v>
      </c>
      <c r="P16">
        <f>COUNTIF(K16:O16,1)</f>
        <v>5</v>
      </c>
      <c r="Q16" s="127"/>
      <c r="R16" s="127"/>
    </row>
    <row r="17" spans="1:18">
      <c r="A17" s="132">
        <v>2</v>
      </c>
      <c r="B17" s="108" t="s">
        <v>2</v>
      </c>
      <c r="C17" s="102" t="s">
        <v>63</v>
      </c>
      <c r="D17" s="102" t="s">
        <v>63</v>
      </c>
      <c r="E17" s="64" t="s">
        <v>63</v>
      </c>
      <c r="F17" s="141" t="s">
        <v>63</v>
      </c>
      <c r="G17" s="102" t="s">
        <v>63</v>
      </c>
      <c r="H17" s="134" t="str">
        <f t="shared" ref="H17" si="5">IF(AND(Q17&gt;0,Q17&lt;&gt;45),"Inkorrekte Eingabe",IF(Q17&lt;&gt;0,"Korrekte Eingabe",""))</f>
        <v>Korrekte Eingabe</v>
      </c>
      <c r="K17">
        <f t="shared" ref="K17:M43" si="6">IF(C17&lt;&gt;"",1,0)</f>
        <v>1</v>
      </c>
      <c r="L17">
        <f t="shared" si="0"/>
        <v>1</v>
      </c>
      <c r="M17">
        <f t="shared" si="0"/>
        <v>1</v>
      </c>
      <c r="N17" s="99">
        <f>IF($F$17&lt;&gt;"",1,0)</f>
        <v>1</v>
      </c>
      <c r="O17">
        <f t="shared" si="1"/>
        <v>1</v>
      </c>
      <c r="P17">
        <f t="shared" ref="P17:P43" si="7">COUNTIF(K17:O17,1)</f>
        <v>5</v>
      </c>
      <c r="Q17" s="127">
        <f t="shared" ref="Q17" si="8">SUM(P17:P25)</f>
        <v>45</v>
      </c>
      <c r="R17" s="127">
        <f t="shared" ref="R17" si="9">IF(AND(Q17&gt;0,Q17&lt;&gt;45),1,IF(Q17=0,2,0))</f>
        <v>0</v>
      </c>
    </row>
    <row r="18" spans="1:18">
      <c r="A18" s="140"/>
      <c r="B18" s="109">
        <v>8</v>
      </c>
      <c r="C18" s="103" t="s">
        <v>63</v>
      </c>
      <c r="D18" s="103" t="s">
        <v>63</v>
      </c>
      <c r="E18" s="96" t="s">
        <v>63</v>
      </c>
      <c r="F18" s="142"/>
      <c r="G18" s="103" t="s">
        <v>63</v>
      </c>
      <c r="H18" s="149"/>
      <c r="K18">
        <f t="shared" si="6"/>
        <v>1</v>
      </c>
      <c r="L18">
        <f t="shared" si="0"/>
        <v>1</v>
      </c>
      <c r="M18">
        <f t="shared" si="0"/>
        <v>1</v>
      </c>
      <c r="N18" s="99">
        <f t="shared" ref="N18:N25" si="10">IF($F$17&lt;&gt;"",1,0)</f>
        <v>1</v>
      </c>
      <c r="O18">
        <f t="shared" si="1"/>
        <v>1</v>
      </c>
      <c r="P18">
        <f t="shared" si="7"/>
        <v>5</v>
      </c>
      <c r="Q18" s="127"/>
      <c r="R18" s="127"/>
    </row>
    <row r="19" spans="1:18">
      <c r="A19" s="140"/>
      <c r="B19" s="109">
        <v>9</v>
      </c>
      <c r="C19" s="103" t="s">
        <v>63</v>
      </c>
      <c r="D19" s="103" t="s">
        <v>63</v>
      </c>
      <c r="E19" s="96" t="s">
        <v>63</v>
      </c>
      <c r="F19" s="142"/>
      <c r="G19" s="103" t="s">
        <v>63</v>
      </c>
      <c r="H19" s="149"/>
      <c r="K19">
        <f t="shared" si="6"/>
        <v>1</v>
      </c>
      <c r="L19">
        <f t="shared" si="0"/>
        <v>1</v>
      </c>
      <c r="M19">
        <f t="shared" si="0"/>
        <v>1</v>
      </c>
      <c r="N19" s="99">
        <f t="shared" si="10"/>
        <v>1</v>
      </c>
      <c r="O19">
        <f t="shared" si="1"/>
        <v>1</v>
      </c>
      <c r="P19">
        <f t="shared" si="7"/>
        <v>5</v>
      </c>
      <c r="Q19" s="127"/>
      <c r="R19" s="127"/>
    </row>
    <row r="20" spans="1:18">
      <c r="A20" s="140"/>
      <c r="B20" s="109">
        <v>10</v>
      </c>
      <c r="C20" s="103" t="s">
        <v>63</v>
      </c>
      <c r="D20" s="103" t="s">
        <v>63</v>
      </c>
      <c r="E20" s="96" t="s">
        <v>63</v>
      </c>
      <c r="F20" s="142"/>
      <c r="G20" s="103" t="s">
        <v>63</v>
      </c>
      <c r="H20" s="149"/>
      <c r="K20">
        <f t="shared" si="6"/>
        <v>1</v>
      </c>
      <c r="L20">
        <f t="shared" si="0"/>
        <v>1</v>
      </c>
      <c r="M20">
        <f t="shared" si="0"/>
        <v>1</v>
      </c>
      <c r="N20" s="99">
        <f t="shared" si="10"/>
        <v>1</v>
      </c>
      <c r="O20">
        <f t="shared" si="1"/>
        <v>1</v>
      </c>
      <c r="P20">
        <f t="shared" si="7"/>
        <v>5</v>
      </c>
      <c r="Q20" s="127"/>
      <c r="R20" s="127"/>
    </row>
    <row r="21" spans="1:18">
      <c r="A21" s="140"/>
      <c r="B21" s="109">
        <v>11</v>
      </c>
      <c r="C21" s="103" t="s">
        <v>63</v>
      </c>
      <c r="D21" s="103" t="s">
        <v>63</v>
      </c>
      <c r="E21" s="96" t="s">
        <v>63</v>
      </c>
      <c r="F21" s="142"/>
      <c r="G21" s="103" t="s">
        <v>114</v>
      </c>
      <c r="H21" s="149"/>
      <c r="K21">
        <f t="shared" si="6"/>
        <v>1</v>
      </c>
      <c r="L21">
        <f t="shared" si="0"/>
        <v>1</v>
      </c>
      <c r="M21">
        <f t="shared" si="0"/>
        <v>1</v>
      </c>
      <c r="N21" s="99">
        <f t="shared" si="10"/>
        <v>1</v>
      </c>
      <c r="O21">
        <f t="shared" si="1"/>
        <v>1</v>
      </c>
      <c r="P21">
        <f t="shared" si="7"/>
        <v>5</v>
      </c>
      <c r="Q21" s="127"/>
      <c r="R21" s="127"/>
    </row>
    <row r="22" spans="1:18">
      <c r="A22" s="140"/>
      <c r="B22" s="109">
        <v>12</v>
      </c>
      <c r="C22" s="103" t="s">
        <v>63</v>
      </c>
      <c r="D22" s="103" t="s">
        <v>63</v>
      </c>
      <c r="E22" s="96" t="s">
        <v>63</v>
      </c>
      <c r="F22" s="142"/>
      <c r="G22" s="103" t="s">
        <v>63</v>
      </c>
      <c r="H22" s="149"/>
      <c r="K22">
        <f t="shared" si="6"/>
        <v>1</v>
      </c>
      <c r="L22">
        <f t="shared" si="0"/>
        <v>1</v>
      </c>
      <c r="M22">
        <f t="shared" si="0"/>
        <v>1</v>
      </c>
      <c r="N22" s="99">
        <f t="shared" si="10"/>
        <v>1</v>
      </c>
      <c r="O22">
        <f t="shared" si="1"/>
        <v>1</v>
      </c>
      <c r="P22">
        <f t="shared" si="7"/>
        <v>5</v>
      </c>
      <c r="Q22" s="127"/>
      <c r="R22" s="127"/>
    </row>
    <row r="23" spans="1:18">
      <c r="A23" s="140"/>
      <c r="B23" s="109">
        <v>13</v>
      </c>
      <c r="C23" s="103" t="s">
        <v>63</v>
      </c>
      <c r="D23" s="103" t="s">
        <v>63</v>
      </c>
      <c r="E23" s="96" t="s">
        <v>63</v>
      </c>
      <c r="F23" s="142"/>
      <c r="G23" s="103" t="s">
        <v>63</v>
      </c>
      <c r="H23" s="144"/>
      <c r="K23">
        <f t="shared" si="6"/>
        <v>1</v>
      </c>
      <c r="L23">
        <f t="shared" si="0"/>
        <v>1</v>
      </c>
      <c r="M23">
        <f t="shared" si="0"/>
        <v>1</v>
      </c>
      <c r="N23" s="99">
        <f t="shared" si="10"/>
        <v>1</v>
      </c>
      <c r="O23">
        <f t="shared" si="1"/>
        <v>1</v>
      </c>
      <c r="P23">
        <f t="shared" si="7"/>
        <v>5</v>
      </c>
      <c r="Q23" s="127"/>
      <c r="R23" s="127"/>
    </row>
    <row r="24" spans="1:18">
      <c r="A24" s="140"/>
      <c r="B24" s="109" t="s">
        <v>1</v>
      </c>
      <c r="C24" s="103" t="s">
        <v>63</v>
      </c>
      <c r="D24" s="103" t="s">
        <v>63</v>
      </c>
      <c r="E24" s="96" t="s">
        <v>63</v>
      </c>
      <c r="F24" s="142"/>
      <c r="G24" s="103" t="s">
        <v>63</v>
      </c>
      <c r="H24" s="144"/>
      <c r="K24">
        <f t="shared" si="6"/>
        <v>1</v>
      </c>
      <c r="L24">
        <f t="shared" si="6"/>
        <v>1</v>
      </c>
      <c r="M24">
        <f t="shared" si="6"/>
        <v>1</v>
      </c>
      <c r="N24" s="99">
        <f t="shared" si="10"/>
        <v>1</v>
      </c>
      <c r="O24">
        <f t="shared" si="1"/>
        <v>1</v>
      </c>
      <c r="P24">
        <f t="shared" si="7"/>
        <v>5</v>
      </c>
      <c r="Q24" s="127"/>
      <c r="R24" s="127"/>
    </row>
    <row r="25" spans="1:18" ht="15" thickBot="1">
      <c r="A25" s="133"/>
      <c r="B25" s="110" t="s">
        <v>3</v>
      </c>
      <c r="C25" s="104" t="s">
        <v>63</v>
      </c>
      <c r="D25" s="104" t="s">
        <v>63</v>
      </c>
      <c r="E25" s="104" t="s">
        <v>63</v>
      </c>
      <c r="F25" s="143"/>
      <c r="G25" s="104" t="s">
        <v>63</v>
      </c>
      <c r="H25" s="135"/>
      <c r="K25">
        <f t="shared" si="6"/>
        <v>1</v>
      </c>
      <c r="L25">
        <f t="shared" si="6"/>
        <v>1</v>
      </c>
      <c r="M25">
        <f t="shared" si="6"/>
        <v>1</v>
      </c>
      <c r="N25" s="99">
        <f t="shared" si="10"/>
        <v>1</v>
      </c>
      <c r="O25">
        <f t="shared" si="1"/>
        <v>1</v>
      </c>
      <c r="P25">
        <f t="shared" si="7"/>
        <v>5</v>
      </c>
      <c r="Q25" s="127"/>
      <c r="R25" s="127"/>
    </row>
    <row r="26" spans="1:18">
      <c r="A26" s="132">
        <v>3</v>
      </c>
      <c r="B26" s="108" t="s">
        <v>2</v>
      </c>
      <c r="C26" s="102" t="s">
        <v>63</v>
      </c>
      <c r="D26" s="102" t="s">
        <v>63</v>
      </c>
      <c r="E26" s="64" t="s">
        <v>63</v>
      </c>
      <c r="F26" s="141" t="s">
        <v>63</v>
      </c>
      <c r="G26" s="102" t="s">
        <v>63</v>
      </c>
      <c r="H26" s="134" t="str">
        <f t="shared" ref="H26" si="11">IF(AND(Q26&gt;0,Q26&lt;&gt;45),"Inkorrekte Eingabe",IF(Q26&lt;&gt;0,"Korrekte Eingabe",""))</f>
        <v>Korrekte Eingabe</v>
      </c>
      <c r="K26">
        <f t="shared" si="6"/>
        <v>1</v>
      </c>
      <c r="L26">
        <f t="shared" si="6"/>
        <v>1</v>
      </c>
      <c r="M26">
        <f t="shared" si="6"/>
        <v>1</v>
      </c>
      <c r="N26" s="99">
        <f>IF($F$26&lt;&gt;"",1,0)</f>
        <v>1</v>
      </c>
      <c r="O26">
        <f t="shared" si="1"/>
        <v>1</v>
      </c>
      <c r="P26">
        <f t="shared" si="7"/>
        <v>5</v>
      </c>
      <c r="Q26" s="127">
        <f t="shared" ref="Q26" si="12">SUM(P26:P34)</f>
        <v>45</v>
      </c>
      <c r="R26" s="127">
        <f t="shared" ref="R26" si="13">IF(AND(Q26&gt;0,Q26&lt;&gt;45),1,IF(Q26=0,2,0))</f>
        <v>0</v>
      </c>
    </row>
    <row r="27" spans="1:18">
      <c r="A27" s="140"/>
      <c r="B27" s="109">
        <v>14</v>
      </c>
      <c r="C27" s="103" t="s">
        <v>63</v>
      </c>
      <c r="D27" s="103" t="s">
        <v>63</v>
      </c>
      <c r="E27" s="96" t="s">
        <v>63</v>
      </c>
      <c r="F27" s="142"/>
      <c r="G27" s="103" t="s">
        <v>63</v>
      </c>
      <c r="H27" s="149"/>
      <c r="K27">
        <f t="shared" si="6"/>
        <v>1</v>
      </c>
      <c r="L27">
        <f t="shared" si="6"/>
        <v>1</v>
      </c>
      <c r="M27">
        <f t="shared" si="6"/>
        <v>1</v>
      </c>
      <c r="N27" s="99">
        <f t="shared" ref="N27:N34" si="14">IF($F$26&lt;&gt;"",1,0)</f>
        <v>1</v>
      </c>
      <c r="O27">
        <f t="shared" si="1"/>
        <v>1</v>
      </c>
      <c r="P27">
        <f t="shared" si="7"/>
        <v>5</v>
      </c>
      <c r="Q27" s="127"/>
      <c r="R27" s="127"/>
    </row>
    <row r="28" spans="1:18">
      <c r="A28" s="140"/>
      <c r="B28" s="109">
        <v>15</v>
      </c>
      <c r="C28" s="103" t="s">
        <v>63</v>
      </c>
      <c r="D28" s="103" t="s">
        <v>63</v>
      </c>
      <c r="E28" s="96" t="s">
        <v>63</v>
      </c>
      <c r="F28" s="142"/>
      <c r="G28" s="103" t="s">
        <v>63</v>
      </c>
      <c r="H28" s="149"/>
      <c r="K28">
        <f t="shared" si="6"/>
        <v>1</v>
      </c>
      <c r="L28">
        <f t="shared" si="6"/>
        <v>1</v>
      </c>
      <c r="M28">
        <f t="shared" si="6"/>
        <v>1</v>
      </c>
      <c r="N28" s="99">
        <f t="shared" si="14"/>
        <v>1</v>
      </c>
      <c r="O28">
        <f t="shared" si="1"/>
        <v>1</v>
      </c>
      <c r="P28">
        <f t="shared" si="7"/>
        <v>5</v>
      </c>
      <c r="Q28" s="127"/>
      <c r="R28" s="127"/>
    </row>
    <row r="29" spans="1:18">
      <c r="A29" s="140"/>
      <c r="B29" s="109">
        <v>16</v>
      </c>
      <c r="C29" s="103" t="s">
        <v>63</v>
      </c>
      <c r="D29" s="103" t="s">
        <v>63</v>
      </c>
      <c r="E29" s="96" t="s">
        <v>63</v>
      </c>
      <c r="F29" s="142"/>
      <c r="G29" s="103" t="s">
        <v>63</v>
      </c>
      <c r="H29" s="149"/>
      <c r="K29">
        <f t="shared" si="6"/>
        <v>1</v>
      </c>
      <c r="L29">
        <f t="shared" si="6"/>
        <v>1</v>
      </c>
      <c r="M29">
        <f t="shared" si="6"/>
        <v>1</v>
      </c>
      <c r="N29" s="99">
        <f t="shared" si="14"/>
        <v>1</v>
      </c>
      <c r="O29">
        <f t="shared" si="1"/>
        <v>1</v>
      </c>
      <c r="P29">
        <f t="shared" si="7"/>
        <v>5</v>
      </c>
      <c r="Q29" s="127"/>
      <c r="R29" s="127"/>
    </row>
    <row r="30" spans="1:18">
      <c r="A30" s="140"/>
      <c r="B30" s="109">
        <v>17</v>
      </c>
      <c r="C30" s="103" t="s">
        <v>63</v>
      </c>
      <c r="D30" s="103" t="s">
        <v>63</v>
      </c>
      <c r="E30" s="96" t="s">
        <v>63</v>
      </c>
      <c r="F30" s="142"/>
      <c r="G30" s="103" t="s">
        <v>114</v>
      </c>
      <c r="H30" s="149"/>
      <c r="K30">
        <f t="shared" si="6"/>
        <v>1</v>
      </c>
      <c r="L30">
        <f t="shared" si="6"/>
        <v>1</v>
      </c>
      <c r="M30">
        <f t="shared" si="6"/>
        <v>1</v>
      </c>
      <c r="N30" s="99">
        <f t="shared" si="14"/>
        <v>1</v>
      </c>
      <c r="O30">
        <f t="shared" si="1"/>
        <v>1</v>
      </c>
      <c r="P30">
        <f t="shared" si="7"/>
        <v>5</v>
      </c>
      <c r="Q30" s="127"/>
      <c r="R30" s="127"/>
    </row>
    <row r="31" spans="1:18">
      <c r="A31" s="140"/>
      <c r="B31" s="109">
        <v>18</v>
      </c>
      <c r="C31" s="103" t="s">
        <v>63</v>
      </c>
      <c r="D31" s="103" t="s">
        <v>63</v>
      </c>
      <c r="E31" s="96" t="s">
        <v>63</v>
      </c>
      <c r="F31" s="142"/>
      <c r="G31" s="103" t="s">
        <v>63</v>
      </c>
      <c r="H31" s="149"/>
      <c r="K31">
        <f t="shared" si="6"/>
        <v>1</v>
      </c>
      <c r="L31">
        <f t="shared" si="6"/>
        <v>1</v>
      </c>
      <c r="M31">
        <f t="shared" si="6"/>
        <v>1</v>
      </c>
      <c r="N31" s="99">
        <f t="shared" si="14"/>
        <v>1</v>
      </c>
      <c r="O31">
        <f t="shared" si="1"/>
        <v>1</v>
      </c>
      <c r="P31">
        <f t="shared" si="7"/>
        <v>5</v>
      </c>
      <c r="Q31" s="127"/>
      <c r="R31" s="127"/>
    </row>
    <row r="32" spans="1:18">
      <c r="A32" s="140"/>
      <c r="B32" s="109">
        <v>19</v>
      </c>
      <c r="C32" s="103" t="s">
        <v>63</v>
      </c>
      <c r="D32" s="103" t="s">
        <v>63</v>
      </c>
      <c r="E32" s="96" t="s">
        <v>63</v>
      </c>
      <c r="F32" s="142"/>
      <c r="G32" s="103" t="s">
        <v>63</v>
      </c>
      <c r="H32" s="144"/>
      <c r="K32">
        <f t="shared" si="6"/>
        <v>1</v>
      </c>
      <c r="L32">
        <f t="shared" si="6"/>
        <v>1</v>
      </c>
      <c r="M32">
        <f t="shared" si="6"/>
        <v>1</v>
      </c>
      <c r="N32" s="99">
        <f t="shared" si="14"/>
        <v>1</v>
      </c>
      <c r="O32">
        <f t="shared" si="1"/>
        <v>1</v>
      </c>
      <c r="P32">
        <f t="shared" si="7"/>
        <v>5</v>
      </c>
      <c r="Q32" s="127"/>
      <c r="R32" s="127"/>
    </row>
    <row r="33" spans="1:18">
      <c r="A33" s="140"/>
      <c r="B33" s="109" t="s">
        <v>1</v>
      </c>
      <c r="C33" s="103" t="s">
        <v>63</v>
      </c>
      <c r="D33" s="103" t="s">
        <v>63</v>
      </c>
      <c r="E33" s="96" t="s">
        <v>63</v>
      </c>
      <c r="F33" s="142"/>
      <c r="G33" s="103" t="s">
        <v>63</v>
      </c>
      <c r="H33" s="144"/>
      <c r="K33">
        <f t="shared" si="6"/>
        <v>1</v>
      </c>
      <c r="L33">
        <f t="shared" si="6"/>
        <v>1</v>
      </c>
      <c r="M33">
        <f t="shared" si="6"/>
        <v>1</v>
      </c>
      <c r="N33" s="99">
        <f t="shared" si="14"/>
        <v>1</v>
      </c>
      <c r="O33">
        <f t="shared" si="1"/>
        <v>1</v>
      </c>
      <c r="P33">
        <f t="shared" si="7"/>
        <v>5</v>
      </c>
      <c r="Q33" s="127"/>
      <c r="R33" s="127"/>
    </row>
    <row r="34" spans="1:18" ht="15" thickBot="1">
      <c r="A34" s="133"/>
      <c r="B34" s="110" t="s">
        <v>3</v>
      </c>
      <c r="C34" s="104" t="s">
        <v>63</v>
      </c>
      <c r="D34" s="104" t="s">
        <v>63</v>
      </c>
      <c r="E34" s="104" t="s">
        <v>63</v>
      </c>
      <c r="F34" s="143"/>
      <c r="G34" s="104" t="s">
        <v>63</v>
      </c>
      <c r="H34" s="135"/>
      <c r="K34">
        <f t="shared" si="6"/>
        <v>1</v>
      </c>
      <c r="L34">
        <f t="shared" si="6"/>
        <v>1</v>
      </c>
      <c r="M34">
        <f t="shared" si="6"/>
        <v>1</v>
      </c>
      <c r="N34" s="99">
        <f t="shared" si="14"/>
        <v>1</v>
      </c>
      <c r="O34">
        <f t="shared" si="1"/>
        <v>1</v>
      </c>
      <c r="P34">
        <f t="shared" si="7"/>
        <v>5</v>
      </c>
      <c r="Q34" s="127"/>
      <c r="R34" s="127"/>
    </row>
    <row r="35" spans="1:18">
      <c r="A35" s="132">
        <v>4</v>
      </c>
      <c r="B35" s="108" t="s">
        <v>2</v>
      </c>
      <c r="C35" s="102"/>
      <c r="D35" s="102"/>
      <c r="E35" s="64"/>
      <c r="F35" s="141"/>
      <c r="G35" s="102"/>
      <c r="H35" s="134" t="str">
        <f t="shared" ref="H35" si="15">IF(AND(Q35&gt;0,Q35&lt;&gt;45),"Inkorrekte Eingabe",IF(Q35&lt;&gt;0,"Korrekte Eingabe",""))</f>
        <v/>
      </c>
      <c r="K35">
        <f t="shared" si="6"/>
        <v>0</v>
      </c>
      <c r="L35">
        <f t="shared" si="6"/>
        <v>0</v>
      </c>
      <c r="M35">
        <f t="shared" si="6"/>
        <v>0</v>
      </c>
      <c r="N35" s="99">
        <f>IF($F$35&lt;&gt;"",1,0)</f>
        <v>0</v>
      </c>
      <c r="O35">
        <f t="shared" si="1"/>
        <v>0</v>
      </c>
      <c r="P35">
        <f t="shared" si="7"/>
        <v>0</v>
      </c>
      <c r="Q35" s="127">
        <f t="shared" ref="Q35" si="16">SUM(P35:P43)</f>
        <v>0</v>
      </c>
      <c r="R35" s="127">
        <f t="shared" ref="R35" si="17">IF(AND(Q35&gt;0,Q35&lt;&gt;45),1,IF(Q35=0,2,0))</f>
        <v>2</v>
      </c>
    </row>
    <row r="36" spans="1:18">
      <c r="A36" s="140"/>
      <c r="B36" s="109">
        <v>20</v>
      </c>
      <c r="C36" s="103"/>
      <c r="D36" s="103"/>
      <c r="E36" s="96"/>
      <c r="F36" s="142"/>
      <c r="G36" s="103"/>
      <c r="H36" s="149"/>
      <c r="K36">
        <f t="shared" si="6"/>
        <v>0</v>
      </c>
      <c r="L36">
        <f t="shared" si="6"/>
        <v>0</v>
      </c>
      <c r="M36">
        <f t="shared" si="6"/>
        <v>0</v>
      </c>
      <c r="N36" s="99">
        <f t="shared" ref="N36:N43" si="18">IF($F$35&lt;&gt;"",1,0)</f>
        <v>0</v>
      </c>
      <c r="O36">
        <f t="shared" si="1"/>
        <v>0</v>
      </c>
      <c r="P36">
        <f t="shared" si="7"/>
        <v>0</v>
      </c>
      <c r="Q36" s="127"/>
      <c r="R36" s="127"/>
    </row>
    <row r="37" spans="1:18">
      <c r="A37" s="140"/>
      <c r="B37" s="109">
        <v>21</v>
      </c>
      <c r="C37" s="103"/>
      <c r="D37" s="103"/>
      <c r="E37" s="96"/>
      <c r="F37" s="142"/>
      <c r="G37" s="103"/>
      <c r="H37" s="149"/>
      <c r="K37">
        <f t="shared" si="6"/>
        <v>0</v>
      </c>
      <c r="L37">
        <f t="shared" si="6"/>
        <v>0</v>
      </c>
      <c r="M37">
        <f t="shared" si="6"/>
        <v>0</v>
      </c>
      <c r="N37" s="99">
        <f t="shared" si="18"/>
        <v>0</v>
      </c>
      <c r="O37">
        <f t="shared" si="1"/>
        <v>0</v>
      </c>
      <c r="P37">
        <f t="shared" si="7"/>
        <v>0</v>
      </c>
      <c r="Q37" s="127"/>
      <c r="R37" s="127"/>
    </row>
    <row r="38" spans="1:18">
      <c r="A38" s="140"/>
      <c r="B38" s="109">
        <v>22</v>
      </c>
      <c r="C38" s="103"/>
      <c r="D38" s="103"/>
      <c r="E38" s="96"/>
      <c r="F38" s="142"/>
      <c r="G38" s="103"/>
      <c r="H38" s="149"/>
      <c r="K38">
        <f t="shared" si="6"/>
        <v>0</v>
      </c>
      <c r="L38">
        <f t="shared" si="6"/>
        <v>0</v>
      </c>
      <c r="M38">
        <f t="shared" si="6"/>
        <v>0</v>
      </c>
      <c r="N38" s="99">
        <f t="shared" si="18"/>
        <v>0</v>
      </c>
      <c r="O38">
        <f t="shared" si="1"/>
        <v>0</v>
      </c>
      <c r="P38">
        <f t="shared" si="7"/>
        <v>0</v>
      </c>
      <c r="Q38" s="127"/>
      <c r="R38" s="127"/>
    </row>
    <row r="39" spans="1:18">
      <c r="A39" s="140"/>
      <c r="B39" s="109">
        <v>23</v>
      </c>
      <c r="C39" s="103"/>
      <c r="D39" s="103"/>
      <c r="E39" s="96"/>
      <c r="F39" s="142"/>
      <c r="G39" s="103"/>
      <c r="H39" s="149"/>
      <c r="K39">
        <f t="shared" si="6"/>
        <v>0</v>
      </c>
      <c r="L39">
        <f t="shared" si="6"/>
        <v>0</v>
      </c>
      <c r="M39">
        <f t="shared" si="6"/>
        <v>0</v>
      </c>
      <c r="N39" s="99">
        <f t="shared" si="18"/>
        <v>0</v>
      </c>
      <c r="O39">
        <f t="shared" si="1"/>
        <v>0</v>
      </c>
      <c r="P39">
        <f t="shared" si="7"/>
        <v>0</v>
      </c>
      <c r="Q39" s="127"/>
      <c r="R39" s="127"/>
    </row>
    <row r="40" spans="1:18">
      <c r="A40" s="140"/>
      <c r="B40" s="109">
        <v>24</v>
      </c>
      <c r="C40" s="103"/>
      <c r="D40" s="103"/>
      <c r="E40" s="96"/>
      <c r="F40" s="142"/>
      <c r="G40" s="103"/>
      <c r="H40" s="149"/>
      <c r="K40">
        <f t="shared" si="6"/>
        <v>0</v>
      </c>
      <c r="L40">
        <f t="shared" si="6"/>
        <v>0</v>
      </c>
      <c r="M40">
        <f t="shared" si="6"/>
        <v>0</v>
      </c>
      <c r="N40" s="99">
        <f t="shared" si="18"/>
        <v>0</v>
      </c>
      <c r="O40">
        <f t="shared" si="1"/>
        <v>0</v>
      </c>
      <c r="P40">
        <f t="shared" si="7"/>
        <v>0</v>
      </c>
      <c r="Q40" s="127"/>
      <c r="R40" s="127"/>
    </row>
    <row r="41" spans="1:18">
      <c r="A41" s="140"/>
      <c r="B41" s="109">
        <v>25</v>
      </c>
      <c r="C41" s="103"/>
      <c r="D41" s="103"/>
      <c r="E41" s="96"/>
      <c r="F41" s="142"/>
      <c r="G41" s="103"/>
      <c r="H41" s="144"/>
      <c r="K41">
        <f t="shared" si="6"/>
        <v>0</v>
      </c>
      <c r="L41">
        <f t="shared" si="6"/>
        <v>0</v>
      </c>
      <c r="M41">
        <f t="shared" si="6"/>
        <v>0</v>
      </c>
      <c r="N41" s="99">
        <f t="shared" si="18"/>
        <v>0</v>
      </c>
      <c r="O41">
        <f t="shared" si="1"/>
        <v>0</v>
      </c>
      <c r="P41">
        <f t="shared" si="7"/>
        <v>0</v>
      </c>
      <c r="Q41" s="127"/>
      <c r="R41" s="127"/>
    </row>
    <row r="42" spans="1:18">
      <c r="A42" s="140"/>
      <c r="B42" s="109" t="s">
        <v>1</v>
      </c>
      <c r="C42" s="103"/>
      <c r="D42" s="103"/>
      <c r="E42" s="96"/>
      <c r="F42" s="142"/>
      <c r="G42" s="103"/>
      <c r="H42" s="144"/>
      <c r="K42">
        <f t="shared" si="6"/>
        <v>0</v>
      </c>
      <c r="L42">
        <f t="shared" si="6"/>
        <v>0</v>
      </c>
      <c r="M42">
        <f t="shared" si="6"/>
        <v>0</v>
      </c>
      <c r="N42" s="99">
        <f t="shared" si="18"/>
        <v>0</v>
      </c>
      <c r="O42">
        <f t="shared" si="1"/>
        <v>0</v>
      </c>
      <c r="P42">
        <f t="shared" si="7"/>
        <v>0</v>
      </c>
      <c r="Q42" s="127"/>
      <c r="R42" s="127"/>
    </row>
    <row r="43" spans="1:18" ht="15" thickBot="1">
      <c r="A43" s="133"/>
      <c r="B43" s="110" t="s">
        <v>3</v>
      </c>
      <c r="C43" s="104"/>
      <c r="D43" s="104"/>
      <c r="E43" s="104"/>
      <c r="F43" s="143"/>
      <c r="G43" s="104"/>
      <c r="H43" s="135"/>
      <c r="K43">
        <f t="shared" si="6"/>
        <v>0</v>
      </c>
      <c r="L43">
        <f t="shared" si="6"/>
        <v>0</v>
      </c>
      <c r="M43">
        <f t="shared" si="6"/>
        <v>0</v>
      </c>
      <c r="N43" s="99">
        <f t="shared" si="18"/>
        <v>0</v>
      </c>
      <c r="O43">
        <f t="shared" si="1"/>
        <v>0</v>
      </c>
      <c r="P43">
        <f t="shared" si="7"/>
        <v>0</v>
      </c>
      <c r="Q43" s="127"/>
      <c r="R43" s="127"/>
    </row>
  </sheetData>
  <mergeCells count="21">
    <mergeCell ref="A35:A43"/>
    <mergeCell ref="F35:F43"/>
    <mergeCell ref="H35:H43"/>
    <mergeCell ref="Q35:Q43"/>
    <mergeCell ref="R35:R43"/>
    <mergeCell ref="A17:A25"/>
    <mergeCell ref="F17:F25"/>
    <mergeCell ref="H17:H25"/>
    <mergeCell ref="Q17:Q25"/>
    <mergeCell ref="R17:R25"/>
    <mergeCell ref="A26:A34"/>
    <mergeCell ref="F26:F34"/>
    <mergeCell ref="H26:H34"/>
    <mergeCell ref="Q26:Q34"/>
    <mergeCell ref="R26:R34"/>
    <mergeCell ref="R8:R16"/>
    <mergeCell ref="D5:E5"/>
    <mergeCell ref="A8:A16"/>
    <mergeCell ref="F8:F16"/>
    <mergeCell ref="H8:H16"/>
    <mergeCell ref="Q8:Q16"/>
  </mergeCells>
  <conditionalFormatting sqref="H8:H15 H17:H24 H26:H33 H35:H42">
    <cfRule type="expression" dxfId="4" priority="2">
      <formula>Q8=45</formula>
    </cfRule>
  </conditionalFormatting>
  <conditionalFormatting sqref="H8:H43">
    <cfRule type="expression" dxfId="3" priority="1">
      <formula>AND(Q8&lt;&gt;45,Q8&lt;&gt;0)</formula>
    </cfRule>
  </conditionalFormatting>
  <hyperlinks>
    <hyperlink ref="G2" location="Allgemein!A1" display="Allgemein"/>
    <hyperlink ref="G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37"/>
  <sheetViews>
    <sheetView workbookViewId="0">
      <selection activeCell="E16" sqref="E16:E17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8" width="2" bestFit="1" customWidth="1"/>
  </cols>
  <sheetData>
    <row r="1" spans="1:18" ht="15" thickBot="1"/>
    <row r="2" spans="1:18" ht="18" customHeight="1">
      <c r="A2" s="101"/>
      <c r="B2" s="27" t="s">
        <v>59</v>
      </c>
      <c r="C2" s="22">
        <v>49</v>
      </c>
      <c r="D2" s="22"/>
      <c r="E2" s="22"/>
      <c r="F2" s="61" t="s">
        <v>109</v>
      </c>
    </row>
    <row r="3" spans="1:18" ht="18" customHeight="1" thickBot="1">
      <c r="A3" s="101"/>
      <c r="B3" s="28" t="s">
        <v>60</v>
      </c>
      <c r="C3" s="23" t="str">
        <f>VLOOKUP(C2,Help!$A$2:$G$50,3,FALSE)</f>
        <v>Familien 2x</v>
      </c>
      <c r="D3" s="23"/>
      <c r="E3" s="23"/>
      <c r="F3" s="62" t="s">
        <v>108</v>
      </c>
    </row>
    <row r="4" spans="1:18" ht="15" thickBot="1">
      <c r="B4" s="7"/>
      <c r="C4" s="100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COUNTIF(P8:P67,9)</f>
        <v>1</v>
      </c>
      <c r="G5" s="60" t="str">
        <f>IF(COUNTIF(Q8:Q37,1),CONCATENATE("(",COUNTIF(Q8:Q37,1),")","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102" t="s">
        <v>110</v>
      </c>
      <c r="C8" s="102" t="s">
        <v>110</v>
      </c>
      <c r="D8" s="64" t="s">
        <v>110</v>
      </c>
      <c r="E8" s="128" t="s">
        <v>110</v>
      </c>
      <c r="F8" s="102" t="s">
        <v>110</v>
      </c>
      <c r="G8" s="134" t="str">
        <f>IF(AND(P8&gt;0,P8&lt;&gt;9),"Inkorrekte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127">
        <f>IF(E8&lt;&gt;"",1,0)</f>
        <v>1</v>
      </c>
      <c r="N8">
        <f t="shared" ref="N8:N37" si="1">IF(F8&lt;&gt;"",1,0)</f>
        <v>1</v>
      </c>
      <c r="O8">
        <f>COUNTIF(J8:N8,1)</f>
        <v>5</v>
      </c>
      <c r="P8" s="127">
        <f>O8+O9</f>
        <v>9</v>
      </c>
      <c r="Q8" s="127">
        <f>IF(AND(P8&gt;0,P8&lt;&gt;9),1,IF(P8=0,2,0))</f>
        <v>0</v>
      </c>
      <c r="R8">
        <f>COUNTIF(Q8:Q37,1)</f>
        <v>0</v>
      </c>
    </row>
    <row r="9" spans="1:18" ht="15" thickBot="1">
      <c r="A9" s="133"/>
      <c r="B9" s="104" t="s">
        <v>110</v>
      </c>
      <c r="C9" s="104" t="s">
        <v>110</v>
      </c>
      <c r="D9" s="104" t="s">
        <v>110</v>
      </c>
      <c r="E9" s="129"/>
      <c r="F9" s="104" t="s">
        <v>111</v>
      </c>
      <c r="G9" s="135"/>
      <c r="J9">
        <f>IF(B9&lt;&gt;"",1,0)</f>
        <v>1</v>
      </c>
      <c r="K9">
        <f t="shared" si="0"/>
        <v>1</v>
      </c>
      <c r="L9">
        <f t="shared" si="0"/>
        <v>1</v>
      </c>
      <c r="M9" s="127"/>
      <c r="N9">
        <f t="shared" si="1"/>
        <v>1</v>
      </c>
      <c r="O9">
        <f>COUNTIF(J9:N9,1)</f>
        <v>4</v>
      </c>
      <c r="P9" s="127"/>
      <c r="Q9" s="127"/>
    </row>
    <row r="10" spans="1:18">
      <c r="A10" s="136">
        <v>2</v>
      </c>
      <c r="B10" s="66"/>
      <c r="C10" s="66"/>
      <c r="D10" s="67"/>
      <c r="E10" s="130"/>
      <c r="F10" s="66"/>
      <c r="G10" s="134" t="str">
        <f t="shared" ref="G10" si="2">IF(AND(P10&gt;0,P10&lt;&gt;9),"Inkorrekte Eingabe",IF(P10&lt;&gt;0,"Korrekte Eingabe",""))</f>
        <v/>
      </c>
      <c r="J10">
        <f t="shared" ref="J10:M37" si="3">IF(B10&lt;&gt;"",1,0)</f>
        <v>0</v>
      </c>
      <c r="K10">
        <f t="shared" si="0"/>
        <v>0</v>
      </c>
      <c r="L10">
        <f t="shared" si="0"/>
        <v>0</v>
      </c>
      <c r="M10" s="127">
        <f t="shared" si="0"/>
        <v>0</v>
      </c>
      <c r="N10">
        <f t="shared" si="1"/>
        <v>0</v>
      </c>
      <c r="O10">
        <f t="shared" ref="O10:O37" si="4">COUNTIF(J10:N10,1)</f>
        <v>0</v>
      </c>
      <c r="P10" s="127">
        <f t="shared" ref="P10" si="5">O10+O11</f>
        <v>0</v>
      </c>
      <c r="Q10" s="127">
        <f t="shared" ref="Q10" si="6">IF(AND(P10&gt;0,P10&lt;&gt;9),1,IF(P10=0,2,0))</f>
        <v>2</v>
      </c>
    </row>
    <row r="11" spans="1:18" ht="15" thickBot="1">
      <c r="A11" s="137"/>
      <c r="B11" s="68"/>
      <c r="C11" s="68"/>
      <c r="D11" s="68"/>
      <c r="E11" s="131"/>
      <c r="F11" s="68"/>
      <c r="G11" s="135"/>
      <c r="J11">
        <f t="shared" si="3"/>
        <v>0</v>
      </c>
      <c r="K11">
        <f t="shared" si="0"/>
        <v>0</v>
      </c>
      <c r="L11">
        <f t="shared" si="0"/>
        <v>0</v>
      </c>
      <c r="M11" s="127"/>
      <c r="N11">
        <f t="shared" si="1"/>
        <v>0</v>
      </c>
      <c r="O11">
        <f t="shared" si="4"/>
        <v>0</v>
      </c>
      <c r="P11" s="127"/>
      <c r="Q11" s="127"/>
    </row>
    <row r="12" spans="1:18">
      <c r="A12" s="132">
        <v>3</v>
      </c>
      <c r="B12" s="102"/>
      <c r="C12" s="102"/>
      <c r="D12" s="64"/>
      <c r="E12" s="128"/>
      <c r="F12" s="102"/>
      <c r="G12" s="134" t="str">
        <f t="shared" ref="G12" si="7">IF(AND(P12&gt;0,P12&lt;&gt;9),"Inkorrekte Eingabe",IF(P12&lt;&gt;0,"Korrekte Eingabe",""))</f>
        <v/>
      </c>
      <c r="J12">
        <f t="shared" si="3"/>
        <v>0</v>
      </c>
      <c r="K12">
        <f t="shared" si="0"/>
        <v>0</v>
      </c>
      <c r="L12">
        <f t="shared" si="0"/>
        <v>0</v>
      </c>
      <c r="M12" s="127">
        <f t="shared" si="0"/>
        <v>0</v>
      </c>
      <c r="N12">
        <f t="shared" si="1"/>
        <v>0</v>
      </c>
      <c r="O12">
        <f t="shared" si="4"/>
        <v>0</v>
      </c>
      <c r="P12" s="127">
        <f t="shared" ref="P12" si="8">O12+O13</f>
        <v>0</v>
      </c>
      <c r="Q12" s="127">
        <f t="shared" ref="Q12" si="9">IF(AND(P12&gt;0,P12&lt;&gt;9),1,IF(P12=0,2,0))</f>
        <v>2</v>
      </c>
    </row>
    <row r="13" spans="1:18" ht="15" thickBot="1">
      <c r="A13" s="133"/>
      <c r="B13" s="104"/>
      <c r="C13" s="104"/>
      <c r="D13" s="104"/>
      <c r="E13" s="129"/>
      <c r="F13" s="104"/>
      <c r="G13" s="135"/>
      <c r="J13">
        <f t="shared" si="3"/>
        <v>0</v>
      </c>
      <c r="K13">
        <f t="shared" si="0"/>
        <v>0</v>
      </c>
      <c r="L13">
        <f t="shared" si="0"/>
        <v>0</v>
      </c>
      <c r="M13" s="127"/>
      <c r="N13">
        <f t="shared" si="1"/>
        <v>0</v>
      </c>
      <c r="O13">
        <f t="shared" si="4"/>
        <v>0</v>
      </c>
      <c r="P13" s="127"/>
      <c r="Q13" s="127"/>
    </row>
    <row r="14" spans="1:18">
      <c r="A14" s="136">
        <v>4</v>
      </c>
      <c r="B14" s="66"/>
      <c r="C14" s="66"/>
      <c r="D14" s="67"/>
      <c r="E14" s="130"/>
      <c r="F14" s="66"/>
      <c r="G14" s="134" t="str">
        <f t="shared" ref="G14" si="10">IF(AND(P14&gt;0,P14&lt;&gt;9),"Inkorrekte Eingabe",IF(P14&lt;&gt;0,"Korrekte Eingabe",""))</f>
        <v/>
      </c>
      <c r="J14">
        <f t="shared" si="3"/>
        <v>0</v>
      </c>
      <c r="K14">
        <f t="shared" si="0"/>
        <v>0</v>
      </c>
      <c r="L14">
        <f t="shared" si="0"/>
        <v>0</v>
      </c>
      <c r="M14" s="127">
        <f t="shared" si="0"/>
        <v>0</v>
      </c>
      <c r="N14">
        <f t="shared" si="1"/>
        <v>0</v>
      </c>
      <c r="O14">
        <f t="shared" si="4"/>
        <v>0</v>
      </c>
      <c r="P14" s="127">
        <f t="shared" ref="P14" si="11">O14+O15</f>
        <v>0</v>
      </c>
      <c r="Q14" s="127">
        <f t="shared" ref="Q14" si="12">IF(AND(P14&gt;0,P14&lt;&gt;9),1,IF(P14=0,2,0))</f>
        <v>2</v>
      </c>
    </row>
    <row r="15" spans="1:18" ht="15" thickBot="1">
      <c r="A15" s="137"/>
      <c r="B15" s="68"/>
      <c r="C15" s="68"/>
      <c r="D15" s="68"/>
      <c r="E15" s="131"/>
      <c r="F15" s="68"/>
      <c r="G15" s="135"/>
      <c r="J15">
        <f t="shared" si="3"/>
        <v>0</v>
      </c>
      <c r="K15">
        <f t="shared" si="0"/>
        <v>0</v>
      </c>
      <c r="L15">
        <f t="shared" si="0"/>
        <v>0</v>
      </c>
      <c r="M15" s="127"/>
      <c r="N15">
        <f t="shared" si="1"/>
        <v>0</v>
      </c>
      <c r="O15">
        <f t="shared" si="4"/>
        <v>0</v>
      </c>
      <c r="P15" s="127"/>
      <c r="Q15" s="127"/>
    </row>
    <row r="16" spans="1:18">
      <c r="A16" s="132">
        <v>5</v>
      </c>
      <c r="B16" s="102"/>
      <c r="C16" s="102"/>
      <c r="D16" s="64"/>
      <c r="E16" s="128"/>
      <c r="F16" s="102"/>
      <c r="G16" s="134" t="str">
        <f t="shared" ref="G16" si="13">IF(AND(P16&gt;0,P16&lt;&gt;9),"Inkorrekte Eingabe",IF(P16&lt;&gt;0,"Korrekte Eingabe",""))</f>
        <v/>
      </c>
      <c r="J16">
        <f t="shared" si="3"/>
        <v>0</v>
      </c>
      <c r="K16">
        <f t="shared" si="0"/>
        <v>0</v>
      </c>
      <c r="L16">
        <f t="shared" si="0"/>
        <v>0</v>
      </c>
      <c r="M16" s="127">
        <f t="shared" si="0"/>
        <v>0</v>
      </c>
      <c r="N16">
        <f t="shared" si="1"/>
        <v>0</v>
      </c>
      <c r="O16">
        <f t="shared" si="4"/>
        <v>0</v>
      </c>
      <c r="P16" s="127">
        <f t="shared" ref="P16" si="14">O16+O17</f>
        <v>0</v>
      </c>
      <c r="Q16" s="127">
        <f t="shared" ref="Q16" si="15">IF(AND(P16&gt;0,P16&lt;&gt;9),1,IF(P16=0,2,0))</f>
        <v>2</v>
      </c>
    </row>
    <row r="17" spans="1:17" ht="15" thickBot="1">
      <c r="A17" s="133"/>
      <c r="B17" s="104"/>
      <c r="C17" s="104"/>
      <c r="D17" s="104"/>
      <c r="E17" s="129"/>
      <c r="F17" s="104"/>
      <c r="G17" s="135"/>
      <c r="J17">
        <f t="shared" si="3"/>
        <v>0</v>
      </c>
      <c r="K17">
        <f t="shared" si="0"/>
        <v>0</v>
      </c>
      <c r="L17">
        <f t="shared" si="0"/>
        <v>0</v>
      </c>
      <c r="M17" s="127"/>
      <c r="N17">
        <f t="shared" si="1"/>
        <v>0</v>
      </c>
      <c r="O17">
        <f t="shared" si="4"/>
        <v>0</v>
      </c>
      <c r="P17" s="127"/>
      <c r="Q17" s="127"/>
    </row>
    <row r="18" spans="1:17">
      <c r="A18" s="136">
        <v>6</v>
      </c>
      <c r="B18" s="66"/>
      <c r="C18" s="66"/>
      <c r="D18" s="67"/>
      <c r="E18" s="130"/>
      <c r="F18" s="66"/>
      <c r="G18" s="134" t="str">
        <f t="shared" ref="G18" si="16">IF(AND(P18&gt;0,P18&lt;&gt;9),"Inkorrekte Eingabe",IF(P18&lt;&gt;0,"Korrekte Eingabe",""))</f>
        <v/>
      </c>
      <c r="J18">
        <f t="shared" si="3"/>
        <v>0</v>
      </c>
      <c r="K18">
        <f t="shared" si="0"/>
        <v>0</v>
      </c>
      <c r="L18">
        <f t="shared" si="0"/>
        <v>0</v>
      </c>
      <c r="M18" s="127">
        <f t="shared" si="0"/>
        <v>0</v>
      </c>
      <c r="N18">
        <f t="shared" si="1"/>
        <v>0</v>
      </c>
      <c r="O18">
        <f t="shared" si="4"/>
        <v>0</v>
      </c>
      <c r="P18" s="127">
        <f t="shared" ref="P18" si="17">O18+O19</f>
        <v>0</v>
      </c>
      <c r="Q18" s="127">
        <f t="shared" ref="Q18" si="18">IF(AND(P18&gt;0,P18&lt;&gt;9),1,IF(P18=0,2,0))</f>
        <v>2</v>
      </c>
    </row>
    <row r="19" spans="1:17" ht="15" thickBot="1">
      <c r="A19" s="137"/>
      <c r="B19" s="68"/>
      <c r="C19" s="68"/>
      <c r="D19" s="68"/>
      <c r="E19" s="131"/>
      <c r="F19" s="68"/>
      <c r="G19" s="135"/>
      <c r="J19">
        <f t="shared" si="3"/>
        <v>0</v>
      </c>
      <c r="K19">
        <f t="shared" si="0"/>
        <v>0</v>
      </c>
      <c r="L19">
        <f t="shared" si="0"/>
        <v>0</v>
      </c>
      <c r="M19" s="127"/>
      <c r="N19">
        <f t="shared" si="1"/>
        <v>0</v>
      </c>
      <c r="O19">
        <f t="shared" si="4"/>
        <v>0</v>
      </c>
      <c r="P19" s="127"/>
      <c r="Q19" s="127"/>
    </row>
    <row r="20" spans="1:17">
      <c r="A20" s="132">
        <v>7</v>
      </c>
      <c r="B20" s="102"/>
      <c r="C20" s="102"/>
      <c r="D20" s="64"/>
      <c r="E20" s="128"/>
      <c r="F20" s="102"/>
      <c r="G20" s="134" t="str">
        <f t="shared" ref="G20" si="19">IF(AND(P20&gt;0,P20&lt;&gt;9),"Inkorrekte Eingabe",IF(P20&lt;&gt;0,"Korrekte Eingabe",""))</f>
        <v/>
      </c>
      <c r="J20">
        <f t="shared" si="3"/>
        <v>0</v>
      </c>
      <c r="K20">
        <f t="shared" si="0"/>
        <v>0</v>
      </c>
      <c r="L20">
        <f t="shared" si="0"/>
        <v>0</v>
      </c>
      <c r="M20" s="127">
        <f t="shared" si="0"/>
        <v>0</v>
      </c>
      <c r="N20">
        <f t="shared" si="1"/>
        <v>0</v>
      </c>
      <c r="O20">
        <f t="shared" si="4"/>
        <v>0</v>
      </c>
      <c r="P20" s="127">
        <f t="shared" ref="P20" si="20">O20+O21</f>
        <v>0</v>
      </c>
      <c r="Q20" s="127">
        <f t="shared" ref="Q20" si="21">IF(AND(P20&gt;0,P20&lt;&gt;9),1,IF(P20=0,2,0))</f>
        <v>2</v>
      </c>
    </row>
    <row r="21" spans="1:17" ht="15" thickBot="1">
      <c r="A21" s="133"/>
      <c r="B21" s="104"/>
      <c r="C21" s="104"/>
      <c r="D21" s="104"/>
      <c r="E21" s="129"/>
      <c r="F21" s="104"/>
      <c r="G21" s="135"/>
      <c r="J21">
        <f t="shared" si="3"/>
        <v>0</v>
      </c>
      <c r="K21">
        <f t="shared" si="0"/>
        <v>0</v>
      </c>
      <c r="L21">
        <f t="shared" si="0"/>
        <v>0</v>
      </c>
      <c r="M21" s="127"/>
      <c r="N21">
        <f t="shared" si="1"/>
        <v>0</v>
      </c>
      <c r="O21">
        <f t="shared" si="4"/>
        <v>0</v>
      </c>
      <c r="P21" s="127"/>
      <c r="Q21" s="127"/>
    </row>
    <row r="22" spans="1:17">
      <c r="A22" s="136">
        <v>8</v>
      </c>
      <c r="B22" s="66"/>
      <c r="C22" s="66"/>
      <c r="D22" s="67"/>
      <c r="E22" s="130"/>
      <c r="F22" s="66"/>
      <c r="G22" s="134" t="str">
        <f t="shared" ref="G22" si="22">IF(AND(P22&gt;0,P22&lt;&gt;9),"Inkorrekte Eingabe",IF(P22&lt;&gt;0,"Korrekte Eingabe",""))</f>
        <v/>
      </c>
      <c r="J22">
        <f t="shared" si="3"/>
        <v>0</v>
      </c>
      <c r="K22">
        <f t="shared" si="0"/>
        <v>0</v>
      </c>
      <c r="L22">
        <f t="shared" si="0"/>
        <v>0</v>
      </c>
      <c r="M22" s="127">
        <f t="shared" si="0"/>
        <v>0</v>
      </c>
      <c r="N22">
        <f t="shared" si="1"/>
        <v>0</v>
      </c>
      <c r="O22">
        <f t="shared" si="4"/>
        <v>0</v>
      </c>
      <c r="P22" s="127">
        <f t="shared" ref="P22" si="23">O22+O23</f>
        <v>0</v>
      </c>
      <c r="Q22" s="127">
        <f t="shared" ref="Q22" si="24">IF(AND(P22&gt;0,P22&lt;&gt;9),1,IF(P22=0,2,0))</f>
        <v>2</v>
      </c>
    </row>
    <row r="23" spans="1:17" ht="15" thickBot="1">
      <c r="A23" s="137"/>
      <c r="B23" s="68"/>
      <c r="C23" s="68"/>
      <c r="D23" s="68"/>
      <c r="E23" s="131"/>
      <c r="F23" s="68"/>
      <c r="G23" s="135"/>
      <c r="J23">
        <f t="shared" si="3"/>
        <v>0</v>
      </c>
      <c r="K23">
        <f t="shared" si="0"/>
        <v>0</v>
      </c>
      <c r="L23">
        <f t="shared" si="0"/>
        <v>0</v>
      </c>
      <c r="M23" s="127"/>
      <c r="N23">
        <f t="shared" si="1"/>
        <v>0</v>
      </c>
      <c r="O23">
        <f t="shared" si="4"/>
        <v>0</v>
      </c>
      <c r="P23" s="127"/>
      <c r="Q23" s="127"/>
    </row>
    <row r="24" spans="1:17">
      <c r="A24" s="132">
        <v>9</v>
      </c>
      <c r="B24" s="102"/>
      <c r="C24" s="102"/>
      <c r="D24" s="64"/>
      <c r="E24" s="128"/>
      <c r="F24" s="102"/>
      <c r="G24" s="134" t="str">
        <f t="shared" ref="G24" si="25">IF(AND(P24&gt;0,P24&lt;&gt;9),"Inkorrekte Eingabe",IF(P24&lt;&gt;0,"Korrekte Eingabe",""))</f>
        <v/>
      </c>
      <c r="J24">
        <f t="shared" si="3"/>
        <v>0</v>
      </c>
      <c r="K24">
        <f t="shared" si="3"/>
        <v>0</v>
      </c>
      <c r="L24">
        <f t="shared" si="3"/>
        <v>0</v>
      </c>
      <c r="M24" s="127">
        <f t="shared" si="3"/>
        <v>0</v>
      </c>
      <c r="N24">
        <f t="shared" si="1"/>
        <v>0</v>
      </c>
      <c r="O24">
        <f t="shared" si="4"/>
        <v>0</v>
      </c>
      <c r="P24" s="127">
        <f t="shared" ref="P24" si="26">O24+O25</f>
        <v>0</v>
      </c>
      <c r="Q24" s="127">
        <f t="shared" ref="Q24" si="27">IF(AND(P24&gt;0,P24&lt;&gt;9),1,IF(P24=0,2,0))</f>
        <v>2</v>
      </c>
    </row>
    <row r="25" spans="1:17" ht="15" thickBot="1">
      <c r="A25" s="133"/>
      <c r="B25" s="104"/>
      <c r="C25" s="104"/>
      <c r="D25" s="104"/>
      <c r="E25" s="129"/>
      <c r="F25" s="104"/>
      <c r="G25" s="135"/>
      <c r="J25">
        <f t="shared" si="3"/>
        <v>0</v>
      </c>
      <c r="K25">
        <f t="shared" si="3"/>
        <v>0</v>
      </c>
      <c r="L25">
        <f t="shared" si="3"/>
        <v>0</v>
      </c>
      <c r="M25" s="127"/>
      <c r="N25">
        <f t="shared" si="1"/>
        <v>0</v>
      </c>
      <c r="O25">
        <f t="shared" si="4"/>
        <v>0</v>
      </c>
      <c r="P25" s="127"/>
      <c r="Q25" s="127"/>
    </row>
    <row r="26" spans="1:17">
      <c r="A26" s="136">
        <v>10</v>
      </c>
      <c r="B26" s="66"/>
      <c r="C26" s="66"/>
      <c r="D26" s="67"/>
      <c r="E26" s="130"/>
      <c r="F26" s="66"/>
      <c r="G26" s="134" t="str">
        <f t="shared" ref="G26" si="28">IF(AND(P26&gt;0,P26&lt;&gt;9),"Inkorrekte Eingabe",IF(P26&lt;&gt;0,"Korrekte Eingabe",""))</f>
        <v/>
      </c>
      <c r="J26">
        <f t="shared" si="3"/>
        <v>0</v>
      </c>
      <c r="K26">
        <f t="shared" si="3"/>
        <v>0</v>
      </c>
      <c r="L26">
        <f t="shared" si="3"/>
        <v>0</v>
      </c>
      <c r="M26" s="127">
        <f t="shared" si="3"/>
        <v>0</v>
      </c>
      <c r="N26">
        <f t="shared" si="1"/>
        <v>0</v>
      </c>
      <c r="O26">
        <f t="shared" si="4"/>
        <v>0</v>
      </c>
      <c r="P26" s="127">
        <f t="shared" ref="P26" si="29">O26+O27</f>
        <v>0</v>
      </c>
      <c r="Q26" s="127">
        <f t="shared" ref="Q26" si="30">IF(AND(P26&gt;0,P26&lt;&gt;9),1,IF(P26=0,2,0))</f>
        <v>2</v>
      </c>
    </row>
    <row r="27" spans="1:17" ht="15" thickBot="1">
      <c r="A27" s="137"/>
      <c r="B27" s="68"/>
      <c r="C27" s="68"/>
      <c r="D27" s="68"/>
      <c r="E27" s="131"/>
      <c r="F27" s="68"/>
      <c r="G27" s="135"/>
      <c r="J27">
        <f t="shared" si="3"/>
        <v>0</v>
      </c>
      <c r="K27">
        <f t="shared" si="3"/>
        <v>0</v>
      </c>
      <c r="L27">
        <f t="shared" si="3"/>
        <v>0</v>
      </c>
      <c r="M27" s="127"/>
      <c r="N27">
        <f t="shared" si="1"/>
        <v>0</v>
      </c>
      <c r="O27">
        <f t="shared" si="4"/>
        <v>0</v>
      </c>
      <c r="P27" s="127"/>
      <c r="Q27" s="127"/>
    </row>
    <row r="28" spans="1:17">
      <c r="A28" s="132">
        <v>11</v>
      </c>
      <c r="B28" s="102"/>
      <c r="C28" s="102"/>
      <c r="D28" s="64"/>
      <c r="E28" s="128"/>
      <c r="F28" s="102"/>
      <c r="G28" s="134" t="str">
        <f t="shared" ref="G28" si="31">IF(AND(P28&gt;0,P28&lt;&gt;9),"Inkorrekte Eingabe",IF(P28&lt;&gt;0,"Korrekte Eingabe",""))</f>
        <v/>
      </c>
      <c r="J28">
        <f t="shared" si="3"/>
        <v>0</v>
      </c>
      <c r="K28">
        <f t="shared" si="3"/>
        <v>0</v>
      </c>
      <c r="L28">
        <f t="shared" si="3"/>
        <v>0</v>
      </c>
      <c r="M28" s="127">
        <f t="shared" si="3"/>
        <v>0</v>
      </c>
      <c r="N28">
        <f t="shared" si="1"/>
        <v>0</v>
      </c>
      <c r="O28">
        <f t="shared" si="4"/>
        <v>0</v>
      </c>
      <c r="P28" s="127">
        <f t="shared" ref="P28" si="32">O28+O29</f>
        <v>0</v>
      </c>
      <c r="Q28" s="127">
        <f t="shared" ref="Q28" si="33">IF(AND(P28&gt;0,P28&lt;&gt;9),1,IF(P28=0,2,0))</f>
        <v>2</v>
      </c>
    </row>
    <row r="29" spans="1:17" ht="15" thickBot="1">
      <c r="A29" s="133"/>
      <c r="B29" s="104"/>
      <c r="C29" s="104"/>
      <c r="D29" s="104"/>
      <c r="E29" s="129"/>
      <c r="F29" s="104"/>
      <c r="G29" s="135"/>
      <c r="J29">
        <f t="shared" si="3"/>
        <v>0</v>
      </c>
      <c r="K29">
        <f t="shared" si="3"/>
        <v>0</v>
      </c>
      <c r="L29">
        <f t="shared" si="3"/>
        <v>0</v>
      </c>
      <c r="M29" s="127"/>
      <c r="N29">
        <f t="shared" si="1"/>
        <v>0</v>
      </c>
      <c r="O29">
        <f t="shared" si="4"/>
        <v>0</v>
      </c>
      <c r="P29" s="127"/>
      <c r="Q29" s="127"/>
    </row>
    <row r="30" spans="1:17">
      <c r="A30" s="136">
        <v>12</v>
      </c>
      <c r="B30" s="66"/>
      <c r="C30" s="66"/>
      <c r="D30" s="67"/>
      <c r="E30" s="130"/>
      <c r="F30" s="66"/>
      <c r="G30" s="134" t="str">
        <f t="shared" ref="G30" si="34">IF(AND(P30&gt;0,P30&lt;&gt;9),"Inkorrekte Eingabe",IF(P30&lt;&gt;0,"Korrekte Eingabe",""))</f>
        <v/>
      </c>
      <c r="J30">
        <f t="shared" si="3"/>
        <v>0</v>
      </c>
      <c r="K30">
        <f t="shared" si="3"/>
        <v>0</v>
      </c>
      <c r="L30">
        <f t="shared" si="3"/>
        <v>0</v>
      </c>
      <c r="M30" s="127">
        <f t="shared" si="3"/>
        <v>0</v>
      </c>
      <c r="N30">
        <f t="shared" si="1"/>
        <v>0</v>
      </c>
      <c r="O30">
        <f t="shared" si="4"/>
        <v>0</v>
      </c>
      <c r="P30" s="127">
        <f t="shared" ref="P30" si="35">O30+O31</f>
        <v>0</v>
      </c>
      <c r="Q30" s="127">
        <f t="shared" ref="Q30" si="36">IF(AND(P30&gt;0,P30&lt;&gt;9),1,IF(P30=0,2,0))</f>
        <v>2</v>
      </c>
    </row>
    <row r="31" spans="1:17" ht="15" thickBot="1">
      <c r="A31" s="137"/>
      <c r="B31" s="68"/>
      <c r="C31" s="68"/>
      <c r="D31" s="68"/>
      <c r="E31" s="131"/>
      <c r="F31" s="68"/>
      <c r="G31" s="135"/>
      <c r="J31">
        <f t="shared" si="3"/>
        <v>0</v>
      </c>
      <c r="K31">
        <f t="shared" si="3"/>
        <v>0</v>
      </c>
      <c r="L31">
        <f t="shared" si="3"/>
        <v>0</v>
      </c>
      <c r="M31" s="127"/>
      <c r="N31">
        <f t="shared" si="1"/>
        <v>0</v>
      </c>
      <c r="O31">
        <f t="shared" si="4"/>
        <v>0</v>
      </c>
      <c r="P31" s="127"/>
      <c r="Q31" s="127"/>
    </row>
    <row r="32" spans="1:17">
      <c r="A32" s="132">
        <v>13</v>
      </c>
      <c r="B32" s="102"/>
      <c r="C32" s="102"/>
      <c r="D32" s="64"/>
      <c r="E32" s="128"/>
      <c r="F32" s="102"/>
      <c r="G32" s="134" t="str">
        <f t="shared" ref="G32" si="37">IF(AND(P32&gt;0,P32&lt;&gt;9),"Inkorrekte Eingabe",IF(P32&lt;&gt;0,"Korrekte Eingabe",""))</f>
        <v/>
      </c>
      <c r="J32">
        <f t="shared" si="3"/>
        <v>0</v>
      </c>
      <c r="K32">
        <f t="shared" si="3"/>
        <v>0</v>
      </c>
      <c r="L32">
        <f t="shared" si="3"/>
        <v>0</v>
      </c>
      <c r="M32" s="127">
        <f t="shared" si="3"/>
        <v>0</v>
      </c>
      <c r="N32">
        <f t="shared" si="1"/>
        <v>0</v>
      </c>
      <c r="O32">
        <f t="shared" si="4"/>
        <v>0</v>
      </c>
      <c r="P32" s="127">
        <f t="shared" ref="P32" si="38">O32+O33</f>
        <v>0</v>
      </c>
      <c r="Q32" s="127">
        <f t="shared" ref="Q32" si="39">IF(AND(P32&gt;0,P32&lt;&gt;9),1,IF(P32=0,2,0))</f>
        <v>2</v>
      </c>
    </row>
    <row r="33" spans="1:17" ht="15" thickBot="1">
      <c r="A33" s="133"/>
      <c r="B33" s="104"/>
      <c r="C33" s="104"/>
      <c r="D33" s="104"/>
      <c r="E33" s="129"/>
      <c r="F33" s="104"/>
      <c r="G33" s="135"/>
      <c r="J33">
        <f t="shared" si="3"/>
        <v>0</v>
      </c>
      <c r="K33">
        <f t="shared" si="3"/>
        <v>0</v>
      </c>
      <c r="L33">
        <f t="shared" si="3"/>
        <v>0</v>
      </c>
      <c r="M33" s="127"/>
      <c r="N33">
        <f t="shared" si="1"/>
        <v>0</v>
      </c>
      <c r="O33">
        <f t="shared" si="4"/>
        <v>0</v>
      </c>
      <c r="P33" s="127"/>
      <c r="Q33" s="127"/>
    </row>
    <row r="34" spans="1:17">
      <c r="A34" s="136">
        <v>14</v>
      </c>
      <c r="B34" s="66"/>
      <c r="C34" s="66"/>
      <c r="D34" s="67"/>
      <c r="E34" s="130"/>
      <c r="F34" s="66"/>
      <c r="G34" s="134" t="str">
        <f t="shared" ref="G34" si="40">IF(AND(P34&gt;0,P34&lt;&gt;9),"Inkorrekte Eingabe",IF(P34&lt;&gt;0,"Korrekte Eingabe",""))</f>
        <v/>
      </c>
      <c r="J34">
        <f t="shared" si="3"/>
        <v>0</v>
      </c>
      <c r="K34">
        <f t="shared" si="3"/>
        <v>0</v>
      </c>
      <c r="L34">
        <f t="shared" si="3"/>
        <v>0</v>
      </c>
      <c r="M34" s="127">
        <f t="shared" si="3"/>
        <v>0</v>
      </c>
      <c r="N34">
        <f t="shared" si="1"/>
        <v>0</v>
      </c>
      <c r="O34">
        <f t="shared" si="4"/>
        <v>0</v>
      </c>
      <c r="P34" s="127">
        <f t="shared" ref="P34" si="41">O34+O35</f>
        <v>0</v>
      </c>
      <c r="Q34" s="127">
        <f t="shared" ref="Q34" si="42">IF(AND(P34&gt;0,P34&lt;&gt;9),1,IF(P34=0,2,0))</f>
        <v>2</v>
      </c>
    </row>
    <row r="35" spans="1:17" ht="15" thickBot="1">
      <c r="A35" s="137"/>
      <c r="B35" s="68"/>
      <c r="C35" s="68"/>
      <c r="D35" s="68"/>
      <c r="E35" s="131"/>
      <c r="F35" s="68"/>
      <c r="G35" s="135"/>
      <c r="J35">
        <f t="shared" si="3"/>
        <v>0</v>
      </c>
      <c r="K35">
        <f t="shared" si="3"/>
        <v>0</v>
      </c>
      <c r="L35">
        <f t="shared" si="3"/>
        <v>0</v>
      </c>
      <c r="M35" s="127"/>
      <c r="N35">
        <f t="shared" si="1"/>
        <v>0</v>
      </c>
      <c r="O35">
        <f t="shared" si="4"/>
        <v>0</v>
      </c>
      <c r="P35" s="127"/>
      <c r="Q35" s="127"/>
    </row>
    <row r="36" spans="1:17">
      <c r="A36" s="132">
        <v>15</v>
      </c>
      <c r="B36" s="102"/>
      <c r="C36" s="102"/>
      <c r="D36" s="64"/>
      <c r="E36" s="128"/>
      <c r="F36" s="102"/>
      <c r="G36" s="134" t="str">
        <f t="shared" ref="G36" si="43">IF(AND(P36&gt;0,P36&lt;&gt;9),"Inkorrekte Eingabe",IF(P36&lt;&gt;0,"Korrekte Eingabe",""))</f>
        <v/>
      </c>
      <c r="J36">
        <f t="shared" si="3"/>
        <v>0</v>
      </c>
      <c r="K36">
        <f t="shared" si="3"/>
        <v>0</v>
      </c>
      <c r="L36">
        <f t="shared" si="3"/>
        <v>0</v>
      </c>
      <c r="M36" s="127">
        <f t="shared" si="3"/>
        <v>0</v>
      </c>
      <c r="N36">
        <f t="shared" si="1"/>
        <v>0</v>
      </c>
      <c r="O36">
        <f t="shared" si="4"/>
        <v>0</v>
      </c>
      <c r="P36" s="127">
        <f t="shared" ref="P36" si="44">O36+O37</f>
        <v>0</v>
      </c>
      <c r="Q36" s="127">
        <f t="shared" ref="Q36" si="45">IF(AND(P36&gt;0,P36&lt;&gt;9),1,IF(P36=0,2,0))</f>
        <v>2</v>
      </c>
    </row>
    <row r="37" spans="1:17" ht="15" thickBot="1">
      <c r="A37" s="133"/>
      <c r="B37" s="104"/>
      <c r="C37" s="104"/>
      <c r="D37" s="104"/>
      <c r="E37" s="129"/>
      <c r="F37" s="104"/>
      <c r="G37" s="135"/>
      <c r="J37">
        <f t="shared" si="3"/>
        <v>0</v>
      </c>
      <c r="K37">
        <f t="shared" si="3"/>
        <v>0</v>
      </c>
      <c r="L37">
        <f t="shared" si="3"/>
        <v>0</v>
      </c>
      <c r="M37" s="127"/>
      <c r="N37">
        <f t="shared" si="1"/>
        <v>0</v>
      </c>
      <c r="O37">
        <f t="shared" si="4"/>
        <v>0</v>
      </c>
      <c r="P37" s="127"/>
      <c r="Q37" s="127"/>
    </row>
  </sheetData>
  <mergeCells count="91">
    <mergeCell ref="Q36:Q37"/>
    <mergeCell ref="A34:A35"/>
    <mergeCell ref="E34:E35"/>
    <mergeCell ref="G34:G35"/>
    <mergeCell ref="M34:M35"/>
    <mergeCell ref="P34:P35"/>
    <mergeCell ref="Q34:Q35"/>
    <mergeCell ref="A36:A37"/>
    <mergeCell ref="E36:E37"/>
    <mergeCell ref="G36:G37"/>
    <mergeCell ref="M36:M37"/>
    <mergeCell ref="P36:P37"/>
    <mergeCell ref="Q32:Q33"/>
    <mergeCell ref="A30:A31"/>
    <mergeCell ref="E30:E31"/>
    <mergeCell ref="G30:G31"/>
    <mergeCell ref="M30:M31"/>
    <mergeCell ref="P30:P31"/>
    <mergeCell ref="Q30:Q31"/>
    <mergeCell ref="A32:A33"/>
    <mergeCell ref="E32:E33"/>
    <mergeCell ref="G32:G33"/>
    <mergeCell ref="M32:M33"/>
    <mergeCell ref="P32:P33"/>
    <mergeCell ref="Q28:Q29"/>
    <mergeCell ref="A26:A27"/>
    <mergeCell ref="E26:E27"/>
    <mergeCell ref="G26:G27"/>
    <mergeCell ref="M26:M27"/>
    <mergeCell ref="P26:P27"/>
    <mergeCell ref="Q26:Q27"/>
    <mergeCell ref="A28:A29"/>
    <mergeCell ref="E28:E29"/>
    <mergeCell ref="G28:G29"/>
    <mergeCell ref="M28:M29"/>
    <mergeCell ref="P28:P29"/>
    <mergeCell ref="Q24:Q25"/>
    <mergeCell ref="A22:A23"/>
    <mergeCell ref="E22:E23"/>
    <mergeCell ref="G22:G23"/>
    <mergeCell ref="M22:M23"/>
    <mergeCell ref="P22:P23"/>
    <mergeCell ref="Q22:Q23"/>
    <mergeCell ref="A24:A25"/>
    <mergeCell ref="E24:E25"/>
    <mergeCell ref="G24:G25"/>
    <mergeCell ref="M24:M25"/>
    <mergeCell ref="P24:P25"/>
    <mergeCell ref="Q20:Q21"/>
    <mergeCell ref="A18:A19"/>
    <mergeCell ref="E18:E19"/>
    <mergeCell ref="G18:G19"/>
    <mergeCell ref="M18:M19"/>
    <mergeCell ref="P18:P19"/>
    <mergeCell ref="Q18:Q19"/>
    <mergeCell ref="A20:A21"/>
    <mergeCell ref="E20:E21"/>
    <mergeCell ref="G20:G21"/>
    <mergeCell ref="M20:M21"/>
    <mergeCell ref="P20:P21"/>
    <mergeCell ref="Q16:Q17"/>
    <mergeCell ref="A14:A15"/>
    <mergeCell ref="E14:E15"/>
    <mergeCell ref="G14:G15"/>
    <mergeCell ref="M14:M15"/>
    <mergeCell ref="P14:P15"/>
    <mergeCell ref="Q14:Q15"/>
    <mergeCell ref="A16:A17"/>
    <mergeCell ref="E16:E17"/>
    <mergeCell ref="G16:G17"/>
    <mergeCell ref="M16:M17"/>
    <mergeCell ref="P16:P17"/>
    <mergeCell ref="Q12:Q13"/>
    <mergeCell ref="Q8:Q9"/>
    <mergeCell ref="A10:A11"/>
    <mergeCell ref="E10:E11"/>
    <mergeCell ref="G10:G11"/>
    <mergeCell ref="M10:M11"/>
    <mergeCell ref="P10:P11"/>
    <mergeCell ref="Q10:Q11"/>
    <mergeCell ref="P8:P9"/>
    <mergeCell ref="A12:A13"/>
    <mergeCell ref="E12:E13"/>
    <mergeCell ref="G12:G13"/>
    <mergeCell ref="M12:M13"/>
    <mergeCell ref="P12:P13"/>
    <mergeCell ref="C5:D5"/>
    <mergeCell ref="A8:A9"/>
    <mergeCell ref="E8:E9"/>
    <mergeCell ref="G8:G9"/>
    <mergeCell ref="M8:M9"/>
  </mergeCells>
  <conditionalFormatting sqref="G8 G10 G12 G14 G16 G18 G20 G22 G24 G26 G28 G30 G32 G34 G36">
    <cfRule type="expression" dxfId="2" priority="2">
      <formula>P8=9</formula>
    </cfRule>
  </conditionalFormatting>
  <conditionalFormatting sqref="G8:G37">
    <cfRule type="expression" dxfId="1" priority="1">
      <formula>AND(P8&lt;&gt;9,P8&lt;&gt;0)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22"/>
  <sheetViews>
    <sheetView workbookViewId="0">
      <selection activeCell="D18" sqref="D18"/>
    </sheetView>
  </sheetViews>
  <sheetFormatPr baseColWidth="10" defaultRowHeight="14"/>
  <cols>
    <col min="1" max="1" width="10.83203125" style="8"/>
    <col min="2" max="3" width="25.6640625" style="8" customWidth="1"/>
    <col min="4" max="4" width="20.5" style="8" customWidth="1"/>
    <col min="5" max="6" width="25.6640625" style="8" customWidth="1"/>
    <col min="7" max="7" width="26.83203125" style="8" customWidth="1"/>
    <col min="8" max="8" width="3.83203125" style="8" customWidth="1"/>
    <col min="9" max="9" width="1.1640625" style="8" hidden="1" customWidth="1"/>
    <col min="10" max="15" width="2" style="8" hidden="1" customWidth="1"/>
    <col min="16" max="16" width="8.5" style="8" hidden="1" customWidth="1"/>
    <col min="17" max="17" width="8.1640625" style="8" customWidth="1"/>
    <col min="18" max="18" width="2" style="8" hidden="1" customWidth="1"/>
    <col min="19" max="16384" width="10.83203125" style="8"/>
  </cols>
  <sheetData>
    <row r="1" spans="1:18" ht="15" thickBot="1"/>
    <row r="2" spans="1:18" ht="18" customHeight="1">
      <c r="A2" s="73"/>
      <c r="B2" s="74" t="s">
        <v>59</v>
      </c>
      <c r="C2" s="75">
        <v>3</v>
      </c>
      <c r="D2" s="75"/>
      <c r="E2" s="75"/>
      <c r="F2" s="61" t="s">
        <v>109</v>
      </c>
    </row>
    <row r="3" spans="1:18" ht="18" customHeight="1" thickBot="1">
      <c r="A3" s="73"/>
      <c r="B3" s="76" t="s">
        <v>60</v>
      </c>
      <c r="C3" s="77" t="str">
        <f>VLOOKUP(C2,Help!$A$2:$G$50,3,FALSE)</f>
        <v>SchW 1x</v>
      </c>
      <c r="D3" s="77"/>
      <c r="E3" s="77"/>
      <c r="F3" s="62" t="s">
        <v>108</v>
      </c>
    </row>
    <row r="4" spans="1:18" ht="15" thickBot="1">
      <c r="B4" s="78"/>
      <c r="C4" s="40"/>
    </row>
    <row r="5" spans="1:18" ht="18" customHeight="1" thickBot="1">
      <c r="B5" s="79" t="s">
        <v>62</v>
      </c>
      <c r="C5" s="139" t="str">
        <f>Vereinsdaten!D4</f>
        <v>1.WRC Lia</v>
      </c>
      <c r="D5" s="139"/>
      <c r="E5" s="80" t="s">
        <v>64</v>
      </c>
      <c r="F5" s="81">
        <f>COUNTIF(P8:P22,0)</f>
        <v>3</v>
      </c>
      <c r="G5" s="82" t="str">
        <f>IF(COUNTIF(P8:P22,1),CONCATENATE("(",COUNTIF(P8:P22,1),")"," inkorrekte Eingabe(n)"),"")</f>
        <v/>
      </c>
    </row>
    <row r="6" spans="1:18" ht="15" thickBot="1"/>
    <row r="7" spans="1:18" ht="15" thickBot="1">
      <c r="A7" s="83" t="s">
        <v>61</v>
      </c>
      <c r="B7" s="84" t="s">
        <v>54</v>
      </c>
      <c r="C7" s="84" t="s">
        <v>55</v>
      </c>
      <c r="D7" s="84" t="s">
        <v>56</v>
      </c>
      <c r="E7" s="84" t="s">
        <v>58</v>
      </c>
      <c r="F7" s="84" t="s">
        <v>57</v>
      </c>
      <c r="G7" s="85" t="s">
        <v>75</v>
      </c>
    </row>
    <row r="8" spans="1:18" ht="15" thickBot="1">
      <c r="A8" s="86">
        <v>1</v>
      </c>
      <c r="B8" s="69" t="s">
        <v>111</v>
      </c>
      <c r="C8" s="69" t="s">
        <v>111</v>
      </c>
      <c r="D8" s="70" t="s">
        <v>111</v>
      </c>
      <c r="E8" s="69" t="s">
        <v>111</v>
      </c>
      <c r="F8" s="69" t="s">
        <v>111</v>
      </c>
      <c r="G8" s="87" t="str">
        <f>IF(P8=0,"Korrekte Eingabe",IF(P8=2,"","Inkorrekte Eingabe"))</f>
        <v>Korrekte Eingabe</v>
      </c>
      <c r="J8" s="8">
        <f>IF(B8&lt;&gt;"",1,0)</f>
        <v>1</v>
      </c>
      <c r="K8" s="8">
        <f t="shared" ref="K8:M22" si="0">IF(C8&lt;&gt;"",1,0)</f>
        <v>1</v>
      </c>
      <c r="L8" s="8">
        <f t="shared" si="0"/>
        <v>1</v>
      </c>
      <c r="M8" s="73">
        <f>IF(E8&lt;&gt;"",1,0)</f>
        <v>1</v>
      </c>
      <c r="N8" s="8">
        <f t="shared" ref="N8:N22" si="1">IF(F8&lt;&gt;"",1,0)</f>
        <v>1</v>
      </c>
      <c r="O8" s="8">
        <f>COUNTIF(J8:N8,1)</f>
        <v>5</v>
      </c>
      <c r="P8" s="73">
        <f>IF(AND(O8&gt;0,O8&lt;&gt;5),1,IF(O8=0,2,0))</f>
        <v>0</v>
      </c>
      <c r="Q8" s="73"/>
    </row>
    <row r="9" spans="1:18" ht="15" thickBot="1">
      <c r="A9" s="88">
        <v>2</v>
      </c>
      <c r="B9" s="71" t="s">
        <v>63</v>
      </c>
      <c r="C9" s="71" t="s">
        <v>63</v>
      </c>
      <c r="D9" s="72" t="s">
        <v>63</v>
      </c>
      <c r="E9" s="71" t="s">
        <v>63</v>
      </c>
      <c r="F9" s="71" t="s">
        <v>63</v>
      </c>
      <c r="G9" s="89" t="str">
        <f t="shared" ref="G9:G22" si="2">IF(P9=0,"Korrekte Eingabe",IF(P9=2,"","Inkorrekte Eingabe"))</f>
        <v>Korrekte Eingabe</v>
      </c>
      <c r="J9" s="8">
        <f t="shared" ref="J9:J22" si="3">IF(B9&lt;&gt;"",1,0)</f>
        <v>1</v>
      </c>
      <c r="K9" s="8">
        <f t="shared" si="0"/>
        <v>1</v>
      </c>
      <c r="L9" s="8">
        <f t="shared" si="0"/>
        <v>1</v>
      </c>
      <c r="M9" s="73">
        <f t="shared" si="0"/>
        <v>1</v>
      </c>
      <c r="N9" s="8">
        <f t="shared" si="1"/>
        <v>1</v>
      </c>
      <c r="O9" s="8">
        <f t="shared" ref="O9:O22" si="4">COUNTIF(J9:N9,1)</f>
        <v>5</v>
      </c>
      <c r="P9" s="73">
        <f t="shared" ref="P9:P22" si="5">IF(AND(O9&gt;0,O9&lt;&gt;5),1,IF(O9=0,2,0))</f>
        <v>0</v>
      </c>
      <c r="R9" s="8">
        <f>COUNTIF(P8:P22,1)</f>
        <v>0</v>
      </c>
    </row>
    <row r="10" spans="1:18" ht="15" thickBot="1">
      <c r="A10" s="86">
        <v>3</v>
      </c>
      <c r="B10" s="69" t="s">
        <v>63</v>
      </c>
      <c r="C10" s="69" t="s">
        <v>63</v>
      </c>
      <c r="D10" s="70" t="s">
        <v>63</v>
      </c>
      <c r="E10" s="69" t="s">
        <v>63</v>
      </c>
      <c r="F10" s="69" t="s">
        <v>63</v>
      </c>
      <c r="G10" s="87" t="str">
        <f t="shared" si="2"/>
        <v>Korrekte Eingabe</v>
      </c>
      <c r="J10" s="8">
        <f t="shared" si="3"/>
        <v>1</v>
      </c>
      <c r="K10" s="8">
        <f t="shared" si="0"/>
        <v>1</v>
      </c>
      <c r="L10" s="8">
        <f t="shared" si="0"/>
        <v>1</v>
      </c>
      <c r="M10" s="73">
        <f t="shared" si="0"/>
        <v>1</v>
      </c>
      <c r="N10" s="8">
        <f t="shared" si="1"/>
        <v>1</v>
      </c>
      <c r="O10" s="8">
        <f t="shared" si="4"/>
        <v>5</v>
      </c>
      <c r="P10" s="73">
        <f t="shared" si="5"/>
        <v>0</v>
      </c>
    </row>
    <row r="11" spans="1:18" ht="15" thickBot="1">
      <c r="A11" s="88">
        <v>4</v>
      </c>
      <c r="B11" s="71"/>
      <c r="C11" s="71"/>
      <c r="D11" s="72"/>
      <c r="E11" s="71"/>
      <c r="F11" s="71"/>
      <c r="G11" s="89" t="str">
        <f t="shared" si="2"/>
        <v/>
      </c>
      <c r="J11" s="8">
        <f t="shared" si="3"/>
        <v>0</v>
      </c>
      <c r="K11" s="8">
        <f t="shared" si="0"/>
        <v>0</v>
      </c>
      <c r="L11" s="8">
        <f t="shared" si="0"/>
        <v>0</v>
      </c>
      <c r="M11" s="73">
        <f t="shared" si="0"/>
        <v>0</v>
      </c>
      <c r="N11" s="8">
        <f t="shared" si="1"/>
        <v>0</v>
      </c>
      <c r="O11" s="8">
        <f t="shared" si="4"/>
        <v>0</v>
      </c>
      <c r="P11" s="73">
        <f t="shared" si="5"/>
        <v>2</v>
      </c>
    </row>
    <row r="12" spans="1:18" ht="15" thickBot="1">
      <c r="A12" s="86">
        <v>5</v>
      </c>
      <c r="B12" s="69"/>
      <c r="C12" s="69"/>
      <c r="D12" s="70"/>
      <c r="E12" s="69"/>
      <c r="F12" s="69"/>
      <c r="G12" s="87" t="str">
        <f t="shared" si="2"/>
        <v/>
      </c>
      <c r="J12" s="8">
        <f t="shared" si="3"/>
        <v>0</v>
      </c>
      <c r="K12" s="8">
        <f t="shared" si="0"/>
        <v>0</v>
      </c>
      <c r="L12" s="8">
        <f t="shared" si="0"/>
        <v>0</v>
      </c>
      <c r="M12" s="73">
        <f t="shared" si="0"/>
        <v>0</v>
      </c>
      <c r="N12" s="8">
        <f t="shared" si="1"/>
        <v>0</v>
      </c>
      <c r="O12" s="8">
        <f t="shared" si="4"/>
        <v>0</v>
      </c>
      <c r="P12" s="73">
        <f t="shared" si="5"/>
        <v>2</v>
      </c>
    </row>
    <row r="13" spans="1:18" ht="15" thickBot="1">
      <c r="A13" s="88">
        <v>6</v>
      </c>
      <c r="B13" s="71"/>
      <c r="C13" s="71"/>
      <c r="D13" s="72"/>
      <c r="E13" s="71"/>
      <c r="F13" s="71"/>
      <c r="G13" s="89" t="str">
        <f t="shared" si="2"/>
        <v/>
      </c>
      <c r="J13" s="8">
        <f t="shared" si="3"/>
        <v>0</v>
      </c>
      <c r="K13" s="8">
        <f t="shared" si="0"/>
        <v>0</v>
      </c>
      <c r="L13" s="8">
        <f t="shared" si="0"/>
        <v>0</v>
      </c>
      <c r="M13" s="73">
        <f t="shared" si="0"/>
        <v>0</v>
      </c>
      <c r="N13" s="8">
        <f t="shared" si="1"/>
        <v>0</v>
      </c>
      <c r="O13" s="8">
        <f t="shared" si="4"/>
        <v>0</v>
      </c>
      <c r="P13" s="73">
        <f t="shared" si="5"/>
        <v>2</v>
      </c>
    </row>
    <row r="14" spans="1:18" ht="15" thickBot="1">
      <c r="A14" s="86">
        <v>7</v>
      </c>
      <c r="B14" s="69"/>
      <c r="C14" s="69"/>
      <c r="D14" s="70"/>
      <c r="E14" s="69"/>
      <c r="F14" s="69"/>
      <c r="G14" s="87" t="str">
        <f t="shared" si="2"/>
        <v/>
      </c>
      <c r="J14" s="8">
        <f t="shared" si="3"/>
        <v>0</v>
      </c>
      <c r="K14" s="8">
        <f t="shared" si="0"/>
        <v>0</v>
      </c>
      <c r="L14" s="8">
        <f t="shared" si="0"/>
        <v>0</v>
      </c>
      <c r="M14" s="73">
        <f t="shared" si="0"/>
        <v>0</v>
      </c>
      <c r="N14" s="8">
        <f t="shared" si="1"/>
        <v>0</v>
      </c>
      <c r="O14" s="8">
        <f t="shared" si="4"/>
        <v>0</v>
      </c>
      <c r="P14" s="73">
        <f t="shared" si="5"/>
        <v>2</v>
      </c>
    </row>
    <row r="15" spans="1:18" ht="15" thickBot="1">
      <c r="A15" s="88">
        <v>8</v>
      </c>
      <c r="B15" s="71"/>
      <c r="C15" s="71"/>
      <c r="D15" s="72"/>
      <c r="E15" s="71"/>
      <c r="F15" s="71"/>
      <c r="G15" s="89" t="str">
        <f t="shared" si="2"/>
        <v/>
      </c>
      <c r="J15" s="8">
        <f t="shared" si="3"/>
        <v>0</v>
      </c>
      <c r="K15" s="8">
        <f t="shared" si="0"/>
        <v>0</v>
      </c>
      <c r="L15" s="8">
        <f t="shared" si="0"/>
        <v>0</v>
      </c>
      <c r="M15" s="73">
        <f t="shared" si="0"/>
        <v>0</v>
      </c>
      <c r="N15" s="8">
        <f t="shared" si="1"/>
        <v>0</v>
      </c>
      <c r="O15" s="8">
        <f t="shared" si="4"/>
        <v>0</v>
      </c>
      <c r="P15" s="73">
        <f t="shared" si="5"/>
        <v>2</v>
      </c>
    </row>
    <row r="16" spans="1:18" ht="15" thickBot="1">
      <c r="A16" s="86">
        <v>9</v>
      </c>
      <c r="B16" s="69"/>
      <c r="C16" s="69"/>
      <c r="D16" s="70"/>
      <c r="E16" s="69"/>
      <c r="F16" s="69"/>
      <c r="G16" s="87" t="str">
        <f t="shared" si="2"/>
        <v/>
      </c>
      <c r="J16" s="8">
        <f t="shared" si="3"/>
        <v>0</v>
      </c>
      <c r="K16" s="8">
        <f t="shared" si="0"/>
        <v>0</v>
      </c>
      <c r="L16" s="8">
        <f t="shared" si="0"/>
        <v>0</v>
      </c>
      <c r="M16" s="73">
        <f t="shared" si="0"/>
        <v>0</v>
      </c>
      <c r="N16" s="8">
        <f t="shared" si="1"/>
        <v>0</v>
      </c>
      <c r="O16" s="8">
        <f t="shared" si="4"/>
        <v>0</v>
      </c>
      <c r="P16" s="73">
        <f t="shared" si="5"/>
        <v>2</v>
      </c>
    </row>
    <row r="17" spans="1:16" ht="15" thickBot="1">
      <c r="A17" s="88">
        <v>10</v>
      </c>
      <c r="B17" s="71"/>
      <c r="C17" s="71"/>
      <c r="D17" s="72"/>
      <c r="E17" s="71"/>
      <c r="F17" s="71"/>
      <c r="G17" s="89" t="str">
        <f t="shared" si="2"/>
        <v/>
      </c>
      <c r="J17" s="8">
        <f t="shared" si="3"/>
        <v>0</v>
      </c>
      <c r="K17" s="8">
        <f t="shared" si="0"/>
        <v>0</v>
      </c>
      <c r="L17" s="8">
        <f t="shared" si="0"/>
        <v>0</v>
      </c>
      <c r="M17" s="73">
        <f t="shared" si="0"/>
        <v>0</v>
      </c>
      <c r="N17" s="8">
        <f t="shared" si="1"/>
        <v>0</v>
      </c>
      <c r="O17" s="8">
        <f t="shared" si="4"/>
        <v>0</v>
      </c>
      <c r="P17" s="73">
        <f t="shared" si="5"/>
        <v>2</v>
      </c>
    </row>
    <row r="18" spans="1:16" ht="15" thickBot="1">
      <c r="A18" s="86">
        <v>11</v>
      </c>
      <c r="B18" s="69"/>
      <c r="C18" s="69"/>
      <c r="D18" s="70"/>
      <c r="E18" s="69"/>
      <c r="F18" s="69"/>
      <c r="G18" s="87" t="str">
        <f t="shared" si="2"/>
        <v/>
      </c>
      <c r="J18" s="8">
        <f t="shared" si="3"/>
        <v>0</v>
      </c>
      <c r="K18" s="8">
        <f t="shared" si="0"/>
        <v>0</v>
      </c>
      <c r="L18" s="8">
        <f t="shared" si="0"/>
        <v>0</v>
      </c>
      <c r="M18" s="73">
        <f t="shared" si="0"/>
        <v>0</v>
      </c>
      <c r="N18" s="8">
        <f t="shared" si="1"/>
        <v>0</v>
      </c>
      <c r="O18" s="8">
        <f t="shared" si="4"/>
        <v>0</v>
      </c>
      <c r="P18" s="73">
        <f t="shared" si="5"/>
        <v>2</v>
      </c>
    </row>
    <row r="19" spans="1:16" ht="15" thickBot="1">
      <c r="A19" s="88">
        <v>12</v>
      </c>
      <c r="B19" s="71"/>
      <c r="C19" s="71"/>
      <c r="D19" s="72"/>
      <c r="E19" s="71"/>
      <c r="F19" s="71"/>
      <c r="G19" s="89" t="str">
        <f t="shared" si="2"/>
        <v/>
      </c>
      <c r="J19" s="8">
        <f t="shared" si="3"/>
        <v>0</v>
      </c>
      <c r="K19" s="8">
        <f t="shared" si="0"/>
        <v>0</v>
      </c>
      <c r="L19" s="8">
        <f t="shared" si="0"/>
        <v>0</v>
      </c>
      <c r="M19" s="73">
        <f t="shared" si="0"/>
        <v>0</v>
      </c>
      <c r="N19" s="8">
        <f t="shared" si="1"/>
        <v>0</v>
      </c>
      <c r="O19" s="8">
        <f t="shared" si="4"/>
        <v>0</v>
      </c>
      <c r="P19" s="73">
        <f t="shared" si="5"/>
        <v>2</v>
      </c>
    </row>
    <row r="20" spans="1:16" ht="15" thickBot="1">
      <c r="A20" s="86">
        <v>13</v>
      </c>
      <c r="B20" s="69"/>
      <c r="C20" s="69"/>
      <c r="D20" s="70"/>
      <c r="E20" s="69"/>
      <c r="F20" s="69"/>
      <c r="G20" s="87" t="str">
        <f t="shared" si="2"/>
        <v/>
      </c>
      <c r="J20" s="8">
        <f t="shared" si="3"/>
        <v>0</v>
      </c>
      <c r="K20" s="8">
        <f t="shared" si="0"/>
        <v>0</v>
      </c>
      <c r="L20" s="8">
        <f t="shared" si="0"/>
        <v>0</v>
      </c>
      <c r="M20" s="73">
        <f t="shared" si="0"/>
        <v>0</v>
      </c>
      <c r="N20" s="8">
        <f t="shared" si="1"/>
        <v>0</v>
      </c>
      <c r="O20" s="8">
        <f t="shared" si="4"/>
        <v>0</v>
      </c>
      <c r="P20" s="73">
        <f t="shared" si="5"/>
        <v>2</v>
      </c>
    </row>
    <row r="21" spans="1:16" ht="15" thickBot="1">
      <c r="A21" s="88">
        <v>14</v>
      </c>
      <c r="B21" s="71"/>
      <c r="C21" s="71"/>
      <c r="D21" s="72"/>
      <c r="E21" s="71"/>
      <c r="F21" s="71"/>
      <c r="G21" s="89" t="str">
        <f t="shared" si="2"/>
        <v/>
      </c>
      <c r="J21" s="8">
        <f t="shared" si="3"/>
        <v>0</v>
      </c>
      <c r="K21" s="8">
        <f t="shared" si="0"/>
        <v>0</v>
      </c>
      <c r="L21" s="8">
        <f t="shared" si="0"/>
        <v>0</v>
      </c>
      <c r="M21" s="73">
        <f t="shared" si="0"/>
        <v>0</v>
      </c>
      <c r="N21" s="8">
        <f t="shared" si="1"/>
        <v>0</v>
      </c>
      <c r="O21" s="8">
        <f t="shared" si="4"/>
        <v>0</v>
      </c>
      <c r="P21" s="73">
        <f t="shared" si="5"/>
        <v>2</v>
      </c>
    </row>
    <row r="22" spans="1:16" ht="15" thickBot="1">
      <c r="A22" s="86">
        <v>15</v>
      </c>
      <c r="B22" s="69"/>
      <c r="C22" s="69"/>
      <c r="D22" s="70"/>
      <c r="E22" s="69"/>
      <c r="F22" s="69"/>
      <c r="G22" s="87" t="str">
        <f t="shared" si="2"/>
        <v/>
      </c>
      <c r="J22" s="8">
        <f t="shared" si="3"/>
        <v>0</v>
      </c>
      <c r="K22" s="8">
        <f t="shared" si="0"/>
        <v>0</v>
      </c>
      <c r="L22" s="8">
        <f t="shared" si="0"/>
        <v>0</v>
      </c>
      <c r="M22" s="73">
        <f t="shared" si="0"/>
        <v>0</v>
      </c>
      <c r="N22" s="8">
        <f t="shared" si="1"/>
        <v>0</v>
      </c>
      <c r="O22" s="8">
        <f t="shared" si="4"/>
        <v>0</v>
      </c>
      <c r="P22" s="73">
        <f t="shared" si="5"/>
        <v>2</v>
      </c>
    </row>
  </sheetData>
  <mergeCells count="1">
    <mergeCell ref="C5:D5"/>
  </mergeCells>
  <conditionalFormatting sqref="G8:G22">
    <cfRule type="expression" dxfId="102" priority="3">
      <formula>AND(P8&lt;&gt;2,P8=0)</formula>
    </cfRule>
  </conditionalFormatting>
  <conditionalFormatting sqref="G8:G22">
    <cfRule type="expression" dxfId="101" priority="2">
      <formula>P8=1</formula>
    </cfRule>
  </conditionalFormatting>
  <conditionalFormatting sqref="G5">
    <cfRule type="expression" dxfId="100" priority="1">
      <formula>R9&gt;0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B1:O77"/>
  <sheetViews>
    <sheetView showGridLines="0" workbookViewId="0">
      <selection activeCell="C23" sqref="C23:F23"/>
    </sheetView>
  </sheetViews>
  <sheetFormatPr baseColWidth="10" defaultColWidth="9.1640625" defaultRowHeight="14"/>
  <cols>
    <col min="1" max="1" width="8" style="8" customWidth="1"/>
    <col min="2" max="2" width="15" style="8" customWidth="1"/>
    <col min="3" max="3" width="3.5" style="8" customWidth="1"/>
    <col min="4" max="4" width="9.1640625" style="8"/>
    <col min="5" max="5" width="16.83203125" style="8" customWidth="1"/>
    <col min="6" max="6" width="14.5" style="8" customWidth="1"/>
    <col min="7" max="7" width="4.6640625" style="8" customWidth="1"/>
    <col min="8" max="8" width="18.33203125" style="8" customWidth="1"/>
    <col min="9" max="9" width="37.6640625" style="8" customWidth="1"/>
    <col min="10" max="10" width="3.33203125" style="8" customWidth="1"/>
    <col min="11" max="16384" width="9.1640625" style="8"/>
  </cols>
  <sheetData>
    <row r="1" spans="2:9" ht="19" customHeight="1">
      <c r="B1" s="53" t="s">
        <v>76</v>
      </c>
      <c r="C1" s="162" t="s">
        <v>92</v>
      </c>
      <c r="D1" s="163"/>
      <c r="E1" s="163"/>
      <c r="F1" s="163"/>
      <c r="G1" s="163"/>
      <c r="H1" s="163"/>
      <c r="I1" s="164"/>
    </row>
    <row r="2" spans="2:9" ht="19" customHeight="1" thickBot="1">
      <c r="B2" s="54" t="s">
        <v>77</v>
      </c>
      <c r="C2" s="165" t="s">
        <v>93</v>
      </c>
      <c r="D2" s="166"/>
      <c r="E2" s="166"/>
      <c r="F2" s="166"/>
      <c r="G2" s="166"/>
      <c r="H2" s="166"/>
      <c r="I2" s="167"/>
    </row>
    <row r="3" spans="2:9" ht="5.25" customHeight="1" thickBot="1">
      <c r="B3" s="13"/>
      <c r="C3" s="13"/>
      <c r="D3" s="13"/>
      <c r="E3" s="13"/>
      <c r="F3" s="13"/>
      <c r="G3" s="13"/>
      <c r="H3" s="13"/>
      <c r="I3" s="13"/>
    </row>
    <row r="4" spans="2:9" ht="19" customHeight="1">
      <c r="B4" s="55" t="s">
        <v>72</v>
      </c>
      <c r="C4" s="32"/>
      <c r="D4" s="168" t="str">
        <f>Vereinsdaten!D4</f>
        <v>1.WRC Lia</v>
      </c>
      <c r="E4" s="169"/>
      <c r="F4" s="169"/>
      <c r="G4" s="169"/>
      <c r="H4" s="169"/>
      <c r="I4" s="170"/>
    </row>
    <row r="5" spans="2:9" ht="19" customHeight="1">
      <c r="B5" s="56" t="s">
        <v>78</v>
      </c>
      <c r="C5" s="33"/>
      <c r="D5" s="171" t="str">
        <f>Vereinsdaten!D5</f>
        <v>Arminenstraße 2</v>
      </c>
      <c r="E5" s="172"/>
      <c r="F5" s="172"/>
      <c r="G5" s="172"/>
      <c r="H5" s="172"/>
      <c r="I5" s="173"/>
    </row>
    <row r="6" spans="2:9" ht="19" customHeight="1">
      <c r="B6" s="56" t="s">
        <v>79</v>
      </c>
      <c r="C6" s="33"/>
      <c r="D6" s="171" t="str">
        <f>Vereinsdaten!D6</f>
        <v>1220 Wien</v>
      </c>
      <c r="E6" s="172"/>
      <c r="F6" s="172"/>
      <c r="G6" s="172"/>
      <c r="H6" s="172"/>
      <c r="I6" s="173"/>
    </row>
    <row r="7" spans="2:9" ht="19" customHeight="1">
      <c r="B7" s="56" t="s">
        <v>80</v>
      </c>
      <c r="C7" s="33"/>
      <c r="D7" s="171" t="str">
        <f>Vereinsdaten!D7</f>
        <v>Österreich</v>
      </c>
      <c r="E7" s="172"/>
      <c r="F7" s="172"/>
      <c r="G7" s="172"/>
      <c r="H7" s="172"/>
      <c r="I7" s="173"/>
    </row>
    <row r="8" spans="2:9" ht="19" customHeight="1">
      <c r="B8" s="56" t="s">
        <v>81</v>
      </c>
      <c r="C8" s="33"/>
      <c r="D8" s="171" t="str">
        <f>Vereinsdaten!D8</f>
        <v>Spider</v>
      </c>
      <c r="E8" s="172"/>
      <c r="F8" s="172"/>
      <c r="G8" s="172"/>
      <c r="H8" s="172"/>
      <c r="I8" s="173"/>
    </row>
    <row r="9" spans="2:9" ht="19" customHeight="1">
      <c r="B9" s="56" t="s">
        <v>82</v>
      </c>
      <c r="C9" s="33"/>
      <c r="D9" s="171" t="str">
        <f>Vereinsdaten!D9</f>
        <v>spider@hugo.at</v>
      </c>
      <c r="E9" s="172"/>
      <c r="F9" s="172"/>
      <c r="G9" s="172"/>
      <c r="H9" s="172"/>
      <c r="I9" s="173"/>
    </row>
    <row r="10" spans="2:9" ht="19" customHeight="1" thickBot="1">
      <c r="B10" s="57" t="s">
        <v>66</v>
      </c>
      <c r="C10" s="34"/>
      <c r="D10" s="178" t="str">
        <f>Vereinsdaten!D10</f>
        <v>049i3204k</v>
      </c>
      <c r="E10" s="179"/>
      <c r="F10" s="179"/>
      <c r="G10" s="179"/>
      <c r="H10" s="179"/>
      <c r="I10" s="180"/>
    </row>
    <row r="11" spans="2:9" ht="5.25" customHeight="1" thickBot="1">
      <c r="B11" s="9"/>
      <c r="C11" s="9"/>
      <c r="D11" s="9"/>
      <c r="E11" s="9"/>
      <c r="F11" s="9"/>
      <c r="G11" s="9"/>
      <c r="H11" s="9"/>
      <c r="I11" s="9"/>
    </row>
    <row r="12" spans="2:9" ht="19" customHeight="1" thickBot="1">
      <c r="B12" s="181" t="s">
        <v>83</v>
      </c>
      <c r="C12" s="182"/>
      <c r="D12" s="182"/>
      <c r="E12" s="182"/>
      <c r="F12" s="182"/>
      <c r="G12" s="182"/>
      <c r="H12" s="182"/>
      <c r="I12" s="183"/>
    </row>
    <row r="13" spans="2:9" ht="5.25" customHeight="1" thickBot="1"/>
    <row r="14" spans="2:9" ht="19" customHeight="1">
      <c r="B14" s="184" t="s">
        <v>84</v>
      </c>
      <c r="C14" s="185"/>
      <c r="D14" s="185"/>
      <c r="E14" s="185"/>
      <c r="F14" s="185"/>
      <c r="G14" s="185"/>
      <c r="H14" s="185"/>
      <c r="I14" s="35">
        <f ca="1">SUM(G18:H66)</f>
        <v>156</v>
      </c>
    </row>
    <row r="15" spans="2:9" ht="19" customHeight="1" thickBot="1">
      <c r="B15" s="186" t="s">
        <v>85</v>
      </c>
      <c r="C15" s="187"/>
      <c r="D15" s="187"/>
      <c r="E15" s="187"/>
      <c r="F15" s="187"/>
      <c r="G15" s="187"/>
      <c r="H15" s="187"/>
      <c r="I15" s="36">
        <f ca="1">SUM(I18:I66)</f>
        <v>1904</v>
      </c>
    </row>
    <row r="16" spans="2:9" ht="8.25" customHeight="1" thickBot="1">
      <c r="G16" s="37"/>
    </row>
    <row r="17" spans="2:15" ht="28.5" customHeight="1">
      <c r="B17" s="38" t="s">
        <v>9</v>
      </c>
      <c r="C17" s="174" t="s">
        <v>86</v>
      </c>
      <c r="D17" s="175"/>
      <c r="E17" s="175"/>
      <c r="F17" s="176"/>
      <c r="G17" s="177" t="s">
        <v>87</v>
      </c>
      <c r="H17" s="177"/>
      <c r="I17" s="39" t="s">
        <v>88</v>
      </c>
    </row>
    <row r="18" spans="2:15" ht="15" customHeight="1">
      <c r="B18" s="41">
        <v>1</v>
      </c>
      <c r="C18" s="152" t="str">
        <f>VLOOKUP(B18,Help!$A$2:$G$50,3,FALSE)</f>
        <v>JW-B 2x</v>
      </c>
      <c r="D18" s="153"/>
      <c r="E18" s="153"/>
      <c r="F18" s="154"/>
      <c r="G18" s="158">
        <f t="shared" ref="G18:G42" ca="1" si="0">INDIRECT("'"&amp;C18&amp;"'!F5")</f>
        <v>1</v>
      </c>
      <c r="H18" s="159"/>
      <c r="I18" s="42">
        <f ca="1">SUM(G18*O18)</f>
        <v>10</v>
      </c>
      <c r="J18" s="150" t="str">
        <f ca="1">IF(M18&gt;0,"Inkorrekte Eingaben","")</f>
        <v/>
      </c>
      <c r="K18" s="151"/>
      <c r="L18" s="151"/>
      <c r="M18" s="40">
        <f ca="1">INDIRECT("'"&amp;C18&amp;"'!R8")</f>
        <v>0</v>
      </c>
      <c r="N18" s="40"/>
      <c r="O18" s="8">
        <f>VLOOKUP(B18,Help!$A$2:$G$50,6,FALSE)</f>
        <v>10</v>
      </c>
    </row>
    <row r="19" spans="2:15" ht="15" customHeight="1">
      <c r="B19" s="41">
        <v>2</v>
      </c>
      <c r="C19" s="152" t="str">
        <f>VLOOKUP(B19,Help!$A$2:$G$50,3,FALSE)</f>
        <v>JM-A 1x</v>
      </c>
      <c r="D19" s="153"/>
      <c r="E19" s="153"/>
      <c r="F19" s="154"/>
      <c r="G19" s="158">
        <f t="shared" ca="1" si="0"/>
        <v>2</v>
      </c>
      <c r="H19" s="159"/>
      <c r="I19" s="42">
        <f t="shared" ref="I19:I66" ca="1" si="1">SUM(G19*O19)</f>
        <v>18</v>
      </c>
      <c r="J19" s="150" t="str">
        <f t="shared" ref="J19:J29" ca="1" si="2">IF(M19&gt;0,"Inkorrekte Eingaben","")</f>
        <v/>
      </c>
      <c r="K19" s="151"/>
      <c r="L19" s="151"/>
      <c r="M19" s="40">
        <f t="shared" ref="M19:M26" ca="1" si="3">INDIRECT("'"&amp;C19&amp;"'!R8")</f>
        <v>0</v>
      </c>
      <c r="O19" s="8">
        <f>VLOOKUP(B19,Help!$A$2:$G$50,6,FALSE)</f>
        <v>9</v>
      </c>
    </row>
    <row r="20" spans="2:15" ht="15" customHeight="1">
      <c r="B20" s="41">
        <v>3</v>
      </c>
      <c r="C20" s="152" t="str">
        <f>VLOOKUP(B20,Help!$A$2:$G$50,3,FALSE)</f>
        <v>SchW 1x</v>
      </c>
      <c r="D20" s="153"/>
      <c r="E20" s="153"/>
      <c r="F20" s="154"/>
      <c r="G20" s="158">
        <f t="shared" ca="1" si="0"/>
        <v>3</v>
      </c>
      <c r="H20" s="159"/>
      <c r="I20" s="42">
        <f t="shared" ca="1" si="1"/>
        <v>21</v>
      </c>
      <c r="J20" s="150" t="str">
        <f t="shared" ref="J20" ca="1" si="4">IF(M20&gt;0,"Inkorrekte Eingaben","")</f>
        <v/>
      </c>
      <c r="K20" s="151"/>
      <c r="L20" s="151"/>
      <c r="M20" s="40">
        <f t="shared" ca="1" si="3"/>
        <v>0</v>
      </c>
      <c r="O20" s="8">
        <f>VLOOKUP(B20,Help!$A$2:$G$50,6,FALSE)</f>
        <v>7</v>
      </c>
    </row>
    <row r="21" spans="2:15" ht="15" customHeight="1">
      <c r="B21" s="41">
        <v>4</v>
      </c>
      <c r="C21" s="152" t="str">
        <f>VLOOKUP(B21,Help!$A$2:$G$50,3,FALSE)</f>
        <v>SchM 1x</v>
      </c>
      <c r="D21" s="153"/>
      <c r="E21" s="153"/>
      <c r="F21" s="154"/>
      <c r="G21" s="158">
        <f t="shared" ca="1" si="0"/>
        <v>3</v>
      </c>
      <c r="H21" s="159"/>
      <c r="I21" s="42">
        <f t="shared" ca="1" si="1"/>
        <v>21</v>
      </c>
      <c r="J21" s="150" t="str">
        <f t="shared" ref="J21:J22" ca="1" si="5">IF(M21&gt;0,"Inkorrekte Eingaben","")</f>
        <v/>
      </c>
      <c r="K21" s="151"/>
      <c r="L21" s="151"/>
      <c r="M21" s="40">
        <f t="shared" ca="1" si="3"/>
        <v>0</v>
      </c>
      <c r="O21" s="8">
        <f>VLOOKUP(B21,Help!$A$2:$G$50,6,FALSE)</f>
        <v>7</v>
      </c>
    </row>
    <row r="22" spans="2:15" ht="15" customHeight="1">
      <c r="B22" s="41">
        <v>5</v>
      </c>
      <c r="C22" s="152" t="str">
        <f>VLOOKUP(B22,Help!$A$2:$G$50,3,FALSE)</f>
        <v>JM-B 2x</v>
      </c>
      <c r="D22" s="153"/>
      <c r="E22" s="153"/>
      <c r="F22" s="154"/>
      <c r="G22" s="158">
        <f t="shared" ca="1" si="0"/>
        <v>1</v>
      </c>
      <c r="H22" s="159"/>
      <c r="I22" s="42">
        <f t="shared" ca="1" si="1"/>
        <v>10</v>
      </c>
      <c r="J22" s="150" t="str">
        <f t="shared" ca="1" si="5"/>
        <v/>
      </c>
      <c r="K22" s="151"/>
      <c r="L22" s="151"/>
      <c r="M22" s="40">
        <f t="shared" ca="1" si="3"/>
        <v>0</v>
      </c>
      <c r="O22" s="8">
        <f>VLOOKUP(B22,Help!$A$2:$G$50,6,FALSE)</f>
        <v>10</v>
      </c>
    </row>
    <row r="23" spans="2:15" ht="15" customHeight="1">
      <c r="B23" s="41">
        <v>6</v>
      </c>
      <c r="C23" s="152" t="str">
        <f>VLOOKUP(B23,Help!$A$2:$G$50,3,FALSE)</f>
        <v>M 1x</v>
      </c>
      <c r="D23" s="153"/>
      <c r="E23" s="153"/>
      <c r="F23" s="154"/>
      <c r="G23" s="158">
        <f t="shared" ca="1" si="0"/>
        <v>1</v>
      </c>
      <c r="H23" s="159"/>
      <c r="I23" s="42">
        <f t="shared" ca="1" si="1"/>
        <v>10</v>
      </c>
      <c r="J23" s="150" t="str">
        <f t="shared" ref="J23" ca="1" si="6">IF(M23&gt;0,"Inkorrekte Eingaben","")</f>
        <v/>
      </c>
      <c r="K23" s="151"/>
      <c r="L23" s="151"/>
      <c r="M23" s="40">
        <f t="shared" ca="1" si="3"/>
        <v>0</v>
      </c>
      <c r="O23" s="8">
        <f>VLOOKUP(B23,Help!$A$2:$G$50,6,FALSE)</f>
        <v>10</v>
      </c>
    </row>
    <row r="24" spans="2:15" ht="15" customHeight="1">
      <c r="B24" s="41">
        <v>7</v>
      </c>
      <c r="C24" s="152" t="str">
        <f>VLOOKUP(B24,Help!$A$2:$G$50,3,FALSE)</f>
        <v>W 2x</v>
      </c>
      <c r="D24" s="153"/>
      <c r="E24" s="153"/>
      <c r="F24" s="154"/>
      <c r="G24" s="158">
        <f t="shared" ca="1" si="0"/>
        <v>1</v>
      </c>
      <c r="H24" s="159"/>
      <c r="I24" s="42">
        <f t="shared" ca="1" si="1"/>
        <v>12</v>
      </c>
      <c r="J24" s="150" t="str">
        <f t="shared" ref="J24" ca="1" si="7">IF(M24&gt;0,"Inkorrekte Eingaben","")</f>
        <v/>
      </c>
      <c r="K24" s="151"/>
      <c r="L24" s="151"/>
      <c r="M24" s="40">
        <f t="shared" ca="1" si="3"/>
        <v>0</v>
      </c>
      <c r="O24" s="8">
        <f>VLOOKUP(B24,Help!$A$2:$G$50,6,FALSE)</f>
        <v>12</v>
      </c>
    </row>
    <row r="25" spans="2:15" ht="15" customHeight="1">
      <c r="B25" s="41">
        <v>8</v>
      </c>
      <c r="C25" s="152" t="str">
        <f>VLOOKUP(B25,Help!$A$2:$G$50,3,FALSE)</f>
        <v>SchB M+W 2x</v>
      </c>
      <c r="D25" s="153"/>
      <c r="E25" s="153"/>
      <c r="F25" s="154"/>
      <c r="G25" s="158">
        <f t="shared" ca="1" si="0"/>
        <v>1</v>
      </c>
      <c r="H25" s="159"/>
      <c r="I25" s="42">
        <f t="shared" ca="1" si="1"/>
        <v>8</v>
      </c>
      <c r="J25" s="150" t="str">
        <f t="shared" ref="J25:J26" ca="1" si="8">IF(M25&gt;0,"Inkorrekte Eingaben","")</f>
        <v/>
      </c>
      <c r="K25" s="151"/>
      <c r="L25" s="151"/>
      <c r="M25" s="40">
        <f t="shared" ca="1" si="3"/>
        <v>0</v>
      </c>
      <c r="O25" s="8">
        <f>VLOOKUP(B25,Help!$A$2:$G$50,6,FALSE)</f>
        <v>8</v>
      </c>
    </row>
    <row r="26" spans="2:15" ht="15" customHeight="1">
      <c r="B26" s="41">
        <v>9</v>
      </c>
      <c r="C26" s="152" t="str">
        <f>VLOOKUP(B26,Help!$A$2:$G$50,3,FALSE)</f>
        <v>JM-A 4x</v>
      </c>
      <c r="D26" s="153"/>
      <c r="E26" s="153"/>
      <c r="F26" s="154"/>
      <c r="G26" s="158">
        <f t="shared" ca="1" si="0"/>
        <v>10</v>
      </c>
      <c r="H26" s="159"/>
      <c r="I26" s="42">
        <f t="shared" ca="1" si="1"/>
        <v>140</v>
      </c>
      <c r="J26" s="150" t="str">
        <f t="shared" ca="1" si="8"/>
        <v/>
      </c>
      <c r="K26" s="151"/>
      <c r="L26" s="151"/>
      <c r="M26" s="40">
        <f t="shared" ca="1" si="3"/>
        <v>0</v>
      </c>
      <c r="O26" s="8">
        <f>VLOOKUP(B26,Help!$A$2:$G$50,6,FALSE)</f>
        <v>14</v>
      </c>
    </row>
    <row r="27" spans="2:15" ht="15" customHeight="1">
      <c r="B27" s="41">
        <v>10</v>
      </c>
      <c r="C27" s="152" t="str">
        <f>VLOOKUP(B27,Help!$A$2:$G$50,3,FALSE)</f>
        <v>MM AX, A-F 1x</v>
      </c>
      <c r="D27" s="153"/>
      <c r="E27" s="153"/>
      <c r="F27" s="154"/>
      <c r="G27" s="158">
        <f t="shared" ca="1" si="0"/>
        <v>1</v>
      </c>
      <c r="H27" s="159"/>
      <c r="I27" s="42">
        <f t="shared" ca="1" si="1"/>
        <v>10</v>
      </c>
      <c r="J27" s="150" t="str">
        <f t="shared" ref="J27" ca="1" si="9">IF(M27&gt;0,"Inkorrekte Eingaben","")</f>
        <v/>
      </c>
      <c r="K27" s="151"/>
      <c r="L27" s="151"/>
      <c r="M27" s="40">
        <f ca="1">INDIRECT("'"&amp;C27&amp;"'!R9")</f>
        <v>0</v>
      </c>
      <c r="O27" s="8">
        <f>VLOOKUP(B27,Help!$A$2:$G$50,6,FALSE)</f>
        <v>10</v>
      </c>
    </row>
    <row r="28" spans="2:15" ht="15" customHeight="1">
      <c r="B28" s="41">
        <v>11</v>
      </c>
      <c r="C28" s="152" t="str">
        <f>VLOOKUP(B28,Help!$A$2:$G$50,3,FALSE)</f>
        <v>MW AX, A-F 2x</v>
      </c>
      <c r="D28" s="153"/>
      <c r="E28" s="153"/>
      <c r="F28" s="154"/>
      <c r="G28" s="158">
        <f t="shared" ca="1" si="0"/>
        <v>1</v>
      </c>
      <c r="H28" s="159"/>
      <c r="I28" s="42">
        <f t="shared" ca="1" si="1"/>
        <v>12</v>
      </c>
      <c r="J28" s="150" t="str">
        <f t="shared" ref="J28" ca="1" si="10">IF(M28&gt;0,"Inkorrekte Eingaben","")</f>
        <v/>
      </c>
      <c r="K28" s="151"/>
      <c r="L28" s="151"/>
      <c r="M28" s="40">
        <f ca="1">INDIRECT("'"&amp;C28&amp;"'!R8")</f>
        <v>0</v>
      </c>
      <c r="O28" s="8">
        <f>VLOOKUP(B28,Help!$A$2:$G$50,6,FALSE)</f>
        <v>12</v>
      </c>
    </row>
    <row r="29" spans="2:15" ht="15" customHeight="1">
      <c r="B29" s="41">
        <v>12</v>
      </c>
      <c r="C29" s="152" t="str">
        <f>VLOOKUP(B29,Help!$A$2:$G$50,3,FALSE)</f>
        <v>JW-B 1x</v>
      </c>
      <c r="D29" s="153"/>
      <c r="E29" s="153"/>
      <c r="F29" s="154"/>
      <c r="G29" s="158">
        <f t="shared" ca="1" si="0"/>
        <v>2</v>
      </c>
      <c r="H29" s="159"/>
      <c r="I29" s="42">
        <f t="shared" ca="1" si="1"/>
        <v>18</v>
      </c>
      <c r="J29" s="150" t="str">
        <f t="shared" ca="1" si="2"/>
        <v/>
      </c>
      <c r="K29" s="151"/>
      <c r="L29" s="151"/>
      <c r="M29" s="40">
        <f t="shared" ref="M29:M44" ca="1" si="11">INDIRECT("'"&amp;C29&amp;"'!R9")</f>
        <v>0</v>
      </c>
      <c r="O29" s="8">
        <f>VLOOKUP(B29,Help!$A$2:$G$50,6,FALSE)</f>
        <v>9</v>
      </c>
    </row>
    <row r="30" spans="2:15" ht="15" customHeight="1">
      <c r="B30" s="41">
        <v>13</v>
      </c>
      <c r="C30" s="152" t="str">
        <f>VLOOKUP(B30,Help!$A$2:$G$50,3,FALSE)</f>
        <v>LJW-A 1x</v>
      </c>
      <c r="D30" s="153"/>
      <c r="E30" s="153"/>
      <c r="F30" s="154"/>
      <c r="G30" s="158">
        <f t="shared" ca="1" si="0"/>
        <v>3</v>
      </c>
      <c r="H30" s="159"/>
      <c r="I30" s="42">
        <f t="shared" ca="1" si="1"/>
        <v>27</v>
      </c>
      <c r="J30" s="150" t="str">
        <f t="shared" ref="J30:J34" ca="1" si="12">IF(M30&gt;0,"Inkorrekte Eingaben","")</f>
        <v/>
      </c>
      <c r="K30" s="151"/>
      <c r="L30" s="151"/>
      <c r="M30" s="40">
        <f t="shared" ca="1" si="11"/>
        <v>0</v>
      </c>
      <c r="O30" s="8">
        <f>VLOOKUP(B30,Help!$A$2:$G$50,6,FALSE)</f>
        <v>9</v>
      </c>
    </row>
    <row r="31" spans="2:15" ht="15" customHeight="1">
      <c r="B31" s="41">
        <v>14</v>
      </c>
      <c r="C31" s="152" t="str">
        <f>VLOOKUP(B31,Help!$A$2:$G$50,3,FALSE)</f>
        <v>SchW 2x</v>
      </c>
      <c r="D31" s="153"/>
      <c r="E31" s="153"/>
      <c r="F31" s="154"/>
      <c r="G31" s="158">
        <f t="shared" ca="1" si="0"/>
        <v>1</v>
      </c>
      <c r="H31" s="159"/>
      <c r="I31" s="42">
        <f t="shared" ca="1" si="1"/>
        <v>10</v>
      </c>
      <c r="J31" s="150" t="str">
        <f t="shared" ca="1" si="12"/>
        <v/>
      </c>
      <c r="K31" s="151"/>
      <c r="L31" s="151"/>
      <c r="M31" s="40">
        <f t="shared" ref="M31:M36" ca="1" si="13">INDIRECT("'"&amp;C31&amp;"'!R8")</f>
        <v>0</v>
      </c>
      <c r="O31" s="8">
        <f>VLOOKUP(B31,Help!$A$2:$G$50,6,FALSE)</f>
        <v>10</v>
      </c>
    </row>
    <row r="32" spans="2:15" ht="15" customHeight="1">
      <c r="B32" s="41">
        <v>15</v>
      </c>
      <c r="C32" s="152" t="str">
        <f>VLOOKUP(B32,Help!$A$2:$G$50,3,FALSE)</f>
        <v>SchM 2x</v>
      </c>
      <c r="D32" s="153"/>
      <c r="E32" s="153"/>
      <c r="F32" s="154"/>
      <c r="G32" s="158">
        <f t="shared" ca="1" si="0"/>
        <v>1</v>
      </c>
      <c r="H32" s="159"/>
      <c r="I32" s="42">
        <f t="shared" ca="1" si="1"/>
        <v>10</v>
      </c>
      <c r="J32" s="150" t="str">
        <f t="shared" ref="J32" ca="1" si="14">IF(M32&gt;0,"Inkorrekte Eingaben","")</f>
        <v/>
      </c>
      <c r="K32" s="151"/>
      <c r="L32" s="151"/>
      <c r="M32" s="40">
        <f t="shared" ca="1" si="13"/>
        <v>0</v>
      </c>
      <c r="O32" s="8">
        <f>VLOOKUP(B32,Help!$A$2:$G$50,6,FALSE)</f>
        <v>10</v>
      </c>
    </row>
    <row r="33" spans="2:15" ht="15" customHeight="1">
      <c r="B33" s="41">
        <v>16</v>
      </c>
      <c r="C33" s="152" t="str">
        <f>VLOOKUP(B33,Help!$A$2:$G$50,3,FALSE)</f>
        <v>Mixed 2x</v>
      </c>
      <c r="D33" s="153"/>
      <c r="E33" s="153"/>
      <c r="F33" s="154"/>
      <c r="G33" s="158">
        <f t="shared" ca="1" si="0"/>
        <v>1</v>
      </c>
      <c r="H33" s="159"/>
      <c r="I33" s="42">
        <f t="shared" ca="1" si="1"/>
        <v>12</v>
      </c>
      <c r="J33" s="150" t="str">
        <f t="shared" ref="J33" ca="1" si="15">IF(M33&gt;0,"Inkorrekte Eingaben","")</f>
        <v/>
      </c>
      <c r="K33" s="151"/>
      <c r="L33" s="151"/>
      <c r="M33" s="40">
        <f t="shared" ca="1" si="13"/>
        <v>0</v>
      </c>
      <c r="O33" s="8">
        <f>VLOOKUP(B33,Help!$A$2:$G$50,6,FALSE)</f>
        <v>12</v>
      </c>
    </row>
    <row r="34" spans="2:15" ht="15" customHeight="1">
      <c r="B34" s="41">
        <v>17</v>
      </c>
      <c r="C34" s="152" t="str">
        <f>VLOOKUP(B34,Help!$A$2:$G$50,3,FALSE)</f>
        <v>JM-B 4x</v>
      </c>
      <c r="D34" s="153"/>
      <c r="E34" s="153"/>
      <c r="F34" s="154"/>
      <c r="G34" s="158">
        <f t="shared" ca="1" si="0"/>
        <v>8</v>
      </c>
      <c r="H34" s="159"/>
      <c r="I34" s="42">
        <f t="shared" ca="1" si="1"/>
        <v>96</v>
      </c>
      <c r="J34" s="150" t="str">
        <f t="shared" ca="1" si="12"/>
        <v/>
      </c>
      <c r="K34" s="151"/>
      <c r="L34" s="151"/>
      <c r="M34" s="40">
        <f t="shared" ca="1" si="13"/>
        <v>0</v>
      </c>
      <c r="O34" s="8">
        <f>VLOOKUP(B34,Help!$A$2:$G$50,6,FALSE)</f>
        <v>12</v>
      </c>
    </row>
    <row r="35" spans="2:15" ht="15" customHeight="1">
      <c r="B35" s="41">
        <v>18</v>
      </c>
      <c r="C35" s="152" t="str">
        <f>VLOOKUP(B35,Help!$A$2:$G$50,3,FALSE)</f>
        <v>JW-A 2x</v>
      </c>
      <c r="D35" s="153"/>
      <c r="E35" s="153"/>
      <c r="F35" s="154"/>
      <c r="G35" s="158">
        <f t="shared" ca="1" si="0"/>
        <v>1</v>
      </c>
      <c r="H35" s="159"/>
      <c r="I35" s="42">
        <f t="shared" ca="1" si="1"/>
        <v>10</v>
      </c>
      <c r="J35" s="150" t="str">
        <f t="shared" ref="J35:J66" ca="1" si="16">IF(M35&gt;0,"Inkorrekte Eingaben","")</f>
        <v/>
      </c>
      <c r="K35" s="151"/>
      <c r="L35" s="151"/>
      <c r="M35" s="40">
        <f t="shared" ca="1" si="13"/>
        <v>0</v>
      </c>
      <c r="O35" s="8">
        <f>VLOOKUP(B35,Help!$A$2:$G$50,6,FALSE)</f>
        <v>10</v>
      </c>
    </row>
    <row r="36" spans="2:15" ht="15" customHeight="1">
      <c r="B36" s="41">
        <v>19</v>
      </c>
      <c r="C36" s="152" t="str">
        <f>VLOOKUP(B36,Help!$A$2:$G$50,3,FALSE)</f>
        <v>M 2x</v>
      </c>
      <c r="D36" s="153"/>
      <c r="E36" s="153"/>
      <c r="F36" s="154"/>
      <c r="G36" s="158">
        <f t="shared" ca="1" si="0"/>
        <v>1</v>
      </c>
      <c r="H36" s="159"/>
      <c r="I36" s="42">
        <f t="shared" ca="1" si="1"/>
        <v>12</v>
      </c>
      <c r="J36" s="150" t="str">
        <f t="shared" ca="1" si="16"/>
        <v/>
      </c>
      <c r="K36" s="151"/>
      <c r="L36" s="151"/>
      <c r="M36" s="40">
        <f t="shared" ca="1" si="13"/>
        <v>0</v>
      </c>
      <c r="O36" s="8">
        <f>VLOOKUP(B36,Help!$A$2:$G$50,6,FALSE)</f>
        <v>12</v>
      </c>
    </row>
    <row r="37" spans="2:15" ht="15" customHeight="1">
      <c r="B37" s="41">
        <v>20</v>
      </c>
      <c r="C37" s="152" t="str">
        <f>VLOOKUP(B37,Help!$A$2:$G$50,3,FALSE)</f>
        <v>W 1x</v>
      </c>
      <c r="D37" s="153"/>
      <c r="E37" s="153"/>
      <c r="F37" s="154"/>
      <c r="G37" s="158">
        <f t="shared" ca="1" si="0"/>
        <v>3</v>
      </c>
      <c r="H37" s="159"/>
      <c r="I37" s="42">
        <f t="shared" ca="1" si="1"/>
        <v>30</v>
      </c>
      <c r="J37" s="150" t="str">
        <f t="shared" ca="1" si="16"/>
        <v/>
      </c>
      <c r="K37" s="151"/>
      <c r="L37" s="151"/>
      <c r="M37" s="40">
        <f t="shared" ca="1" si="11"/>
        <v>0</v>
      </c>
      <c r="O37" s="8">
        <f>VLOOKUP(B37,Help!$A$2:$G$50,6,FALSE)</f>
        <v>10</v>
      </c>
    </row>
    <row r="38" spans="2:15" ht="15" customHeight="1">
      <c r="B38" s="41">
        <v>21</v>
      </c>
      <c r="C38" s="152" t="str">
        <f>VLOOKUP(B38,Help!$A$2:$G$50,3,FALSE)</f>
        <v>SchB M+W 1x</v>
      </c>
      <c r="D38" s="153"/>
      <c r="E38" s="153"/>
      <c r="F38" s="154"/>
      <c r="G38" s="158">
        <f t="shared" ca="1" si="0"/>
        <v>3</v>
      </c>
      <c r="H38" s="159"/>
      <c r="I38" s="42">
        <f t="shared" ca="1" si="1"/>
        <v>18</v>
      </c>
      <c r="J38" s="150" t="str">
        <f t="shared" ca="1" si="16"/>
        <v/>
      </c>
      <c r="K38" s="151"/>
      <c r="L38" s="151"/>
      <c r="M38" s="40">
        <f t="shared" ca="1" si="11"/>
        <v>0</v>
      </c>
      <c r="O38" s="8">
        <f>VLOOKUP(B38,Help!$A$2:$G$50,6,FALSE)</f>
        <v>6</v>
      </c>
    </row>
    <row r="39" spans="2:15" ht="15" customHeight="1">
      <c r="B39" s="41">
        <v>22</v>
      </c>
      <c r="C39" s="152" t="str">
        <f>VLOOKUP(B39,Help!$A$2:$G$50,3,FALSE)</f>
        <v>LJM-A 1x</v>
      </c>
      <c r="D39" s="153"/>
      <c r="E39" s="153"/>
      <c r="F39" s="154"/>
      <c r="G39" s="158">
        <f t="shared" ca="1" si="0"/>
        <v>2</v>
      </c>
      <c r="H39" s="159"/>
      <c r="I39" s="42">
        <f t="shared" ca="1" si="1"/>
        <v>18</v>
      </c>
      <c r="J39" s="150" t="str">
        <f t="shared" ca="1" si="16"/>
        <v/>
      </c>
      <c r="K39" s="151"/>
      <c r="L39" s="151"/>
      <c r="M39" s="40">
        <f t="shared" ca="1" si="11"/>
        <v>0</v>
      </c>
      <c r="O39" s="8">
        <f>VLOOKUP(B39,Help!$A$2:$G$50,6,FALSE)</f>
        <v>9</v>
      </c>
    </row>
    <row r="40" spans="2:15" ht="15" customHeight="1">
      <c r="B40" s="41">
        <v>23</v>
      </c>
      <c r="C40" s="152" t="str">
        <f>VLOOKUP(B40,Help!$A$2:$G$50,3,FALSE)</f>
        <v>MM AX, A-F 4x</v>
      </c>
      <c r="D40" s="153"/>
      <c r="E40" s="153"/>
      <c r="F40" s="154"/>
      <c r="G40" s="158">
        <f t="shared" ca="1" si="0"/>
        <v>7</v>
      </c>
      <c r="H40" s="159"/>
      <c r="I40" s="42">
        <f t="shared" ca="1" si="1"/>
        <v>98</v>
      </c>
      <c r="J40" s="150" t="str">
        <f t="shared" ca="1" si="16"/>
        <v/>
      </c>
      <c r="K40" s="151"/>
      <c r="L40" s="151"/>
      <c r="M40" s="40">
        <f ca="1">INDIRECT("'"&amp;C40&amp;"'!R8")</f>
        <v>0</v>
      </c>
      <c r="O40" s="8">
        <f>VLOOKUP(B40,Help!$A$2:$G$50,6,FALSE)</f>
        <v>14</v>
      </c>
    </row>
    <row r="41" spans="2:15" ht="15" customHeight="1">
      <c r="B41" s="41">
        <v>24</v>
      </c>
      <c r="C41" s="152" t="str">
        <f>VLOOKUP(B41,Help!$A$2:$G$50,3,FALSE)</f>
        <v>J Mixed 2-</v>
      </c>
      <c r="D41" s="153"/>
      <c r="E41" s="153"/>
      <c r="F41" s="154"/>
      <c r="G41" s="158">
        <f t="shared" ca="1" si="0"/>
        <v>1</v>
      </c>
      <c r="H41" s="159"/>
      <c r="I41" s="42">
        <f t="shared" ca="1" si="1"/>
        <v>10</v>
      </c>
      <c r="J41" s="150" t="str">
        <f t="shared" ca="1" si="16"/>
        <v/>
      </c>
      <c r="K41" s="151"/>
      <c r="L41" s="151"/>
      <c r="M41" s="40">
        <f ca="1">INDIRECT("'"&amp;C41&amp;"'!R8")</f>
        <v>0</v>
      </c>
      <c r="O41" s="8">
        <f>VLOOKUP(B41,Help!$A$2:$G$50,6,FALSE)</f>
        <v>10</v>
      </c>
    </row>
    <row r="42" spans="2:15" ht="15" customHeight="1">
      <c r="B42" s="41">
        <v>25</v>
      </c>
      <c r="C42" s="152" t="str">
        <f>VLOOKUP(B42,Help!$A$2:$G$50,3,FALSE)</f>
        <v>MW AX, A-F 1x</v>
      </c>
      <c r="D42" s="153"/>
      <c r="E42" s="153"/>
      <c r="F42" s="154"/>
      <c r="G42" s="158">
        <f t="shared" ca="1" si="0"/>
        <v>2</v>
      </c>
      <c r="H42" s="159"/>
      <c r="I42" s="42">
        <f t="shared" ca="1" si="1"/>
        <v>20</v>
      </c>
      <c r="J42" s="150" t="str">
        <f t="shared" ca="1" si="16"/>
        <v/>
      </c>
      <c r="K42" s="151"/>
      <c r="L42" s="151"/>
      <c r="M42" s="40">
        <f t="shared" ca="1" si="11"/>
        <v>0</v>
      </c>
      <c r="O42" s="8">
        <f>VLOOKUP(B42,Help!$A$2:$G$50,6,FALSE)</f>
        <v>10</v>
      </c>
    </row>
    <row r="43" spans="2:15" ht="15" customHeight="1">
      <c r="B43" s="41">
        <v>26</v>
      </c>
      <c r="C43" s="152" t="str">
        <f>VLOOKUP(B43,Help!$A$2:$G$50,3,FALSE)</f>
        <v>JW-B Anfänger C4x+</v>
      </c>
      <c r="D43" s="153"/>
      <c r="E43" s="153"/>
      <c r="F43" s="154"/>
      <c r="G43" s="158">
        <f ca="1">INDIRECT("'"&amp;C43&amp;"'!G5")</f>
        <v>7</v>
      </c>
      <c r="H43" s="159"/>
      <c r="I43" s="42">
        <f t="shared" ca="1" si="1"/>
        <v>84</v>
      </c>
      <c r="J43" s="150" t="str">
        <f t="shared" ref="J43" ca="1" si="17">IF(M43&gt;0,"Inkorrekte Eingaben","")</f>
        <v/>
      </c>
      <c r="K43" s="151"/>
      <c r="L43" s="151"/>
      <c r="M43" s="40">
        <f ca="1">INDIRECT("'"&amp;C43&amp;"'!S8")</f>
        <v>0</v>
      </c>
      <c r="O43" s="8">
        <f>VLOOKUP(B43,Help!$A$2:$G$50,6,FALSE)</f>
        <v>12</v>
      </c>
    </row>
    <row r="44" spans="2:15" ht="15" customHeight="1">
      <c r="B44" s="41">
        <v>27</v>
      </c>
      <c r="C44" s="152" t="str">
        <f>VLOOKUP(B44,Help!$A$2:$G$50,3,FALSE)</f>
        <v>JW-A 1x</v>
      </c>
      <c r="D44" s="153"/>
      <c r="E44" s="153"/>
      <c r="F44" s="154"/>
      <c r="G44" s="158">
        <f t="shared" ref="G44" ca="1" si="18">INDIRECT("'"&amp;C44&amp;"'!F5")</f>
        <v>2</v>
      </c>
      <c r="H44" s="159"/>
      <c r="I44" s="42">
        <f t="shared" ca="1" si="1"/>
        <v>18</v>
      </c>
      <c r="J44" s="150" t="str">
        <f t="shared" ca="1" si="16"/>
        <v/>
      </c>
      <c r="K44" s="151"/>
      <c r="L44" s="151"/>
      <c r="M44" s="40">
        <f t="shared" ca="1" si="11"/>
        <v>0</v>
      </c>
      <c r="O44" s="8">
        <f>VLOOKUP(B44,Help!$A$2:$G$50,6,FALSE)</f>
        <v>9</v>
      </c>
    </row>
    <row r="45" spans="2:15" ht="15" customHeight="1">
      <c r="B45" s="41">
        <v>28</v>
      </c>
      <c r="C45" s="152" t="str">
        <f>VLOOKUP(B45,Help!$A$2:$G$50,3,FALSE)</f>
        <v>MM-MW-X AX, A-F 4x</v>
      </c>
      <c r="D45" s="153"/>
      <c r="E45" s="153"/>
      <c r="F45" s="154"/>
      <c r="G45" s="158">
        <f t="shared" ref="G45" ca="1" si="19">INDIRECT("'"&amp;C45&amp;"'!F5")</f>
        <v>7</v>
      </c>
      <c r="H45" s="159"/>
      <c r="I45" s="42">
        <f t="shared" ca="1" si="1"/>
        <v>98</v>
      </c>
      <c r="J45" s="150" t="str">
        <f t="shared" ref="J45" ca="1" si="20">IF(M45&gt;0,"Inkorrekte Eingaben","")</f>
        <v/>
      </c>
      <c r="K45" s="151"/>
      <c r="L45" s="151"/>
      <c r="M45" s="40">
        <f t="shared" ref="M45:M51" ca="1" si="21">INDIRECT("'"&amp;C45&amp;"'!R8")</f>
        <v>0</v>
      </c>
      <c r="O45" s="8">
        <f>VLOOKUP(B45,Help!$A$2:$G$50,6,FALSE)</f>
        <v>14</v>
      </c>
    </row>
    <row r="46" spans="2:15" ht="15" customHeight="1">
      <c r="B46" s="41">
        <v>29</v>
      </c>
      <c r="C46" s="152" t="str">
        <f>VLOOKUP(B46,Help!$A$2:$G$50,3,FALSE)</f>
        <v>SchW Anfänger C 4x+</v>
      </c>
      <c r="D46" s="153"/>
      <c r="E46" s="153"/>
      <c r="F46" s="154"/>
      <c r="G46" s="158">
        <f ca="1">INDIRECT("'"&amp;C46&amp;"'!G5")</f>
        <v>7</v>
      </c>
      <c r="H46" s="159"/>
      <c r="I46" s="42">
        <f t="shared" ca="1" si="1"/>
        <v>84</v>
      </c>
      <c r="J46" s="150" t="str">
        <f t="shared" ca="1" si="16"/>
        <v/>
      </c>
      <c r="K46" s="151"/>
      <c r="L46" s="151"/>
      <c r="M46" s="40">
        <f ca="1">INDIRECT("'"&amp;C46&amp;"'!S8")</f>
        <v>0</v>
      </c>
      <c r="O46" s="8">
        <f>VLOOKUP(B46,Help!$A$2:$G$50,6,FALSE)</f>
        <v>12</v>
      </c>
    </row>
    <row r="47" spans="2:15" ht="15" customHeight="1">
      <c r="B47" s="41">
        <v>30</v>
      </c>
      <c r="C47" s="152" t="str">
        <f>VLOOKUP(B47,Help!$A$2:$G$50,3,FALSE)</f>
        <v>SchM 4x+</v>
      </c>
      <c r="D47" s="153"/>
      <c r="E47" s="153"/>
      <c r="F47" s="154"/>
      <c r="G47" s="158">
        <f t="shared" ref="G47" ca="1" si="22">INDIRECT("'"&amp;C47&amp;"'!F5")</f>
        <v>7</v>
      </c>
      <c r="H47" s="159"/>
      <c r="I47" s="42">
        <f t="shared" ca="1" si="1"/>
        <v>84</v>
      </c>
      <c r="J47" s="150" t="str">
        <f t="shared" ca="1" si="16"/>
        <v/>
      </c>
      <c r="K47" s="151"/>
      <c r="L47" s="151"/>
      <c r="M47" s="40">
        <f t="shared" ca="1" si="21"/>
        <v>0</v>
      </c>
      <c r="O47" s="8">
        <f>VLOOKUP(B47,Help!$A$2:$G$50,6,FALSE)</f>
        <v>12</v>
      </c>
    </row>
    <row r="48" spans="2:15" ht="15" customHeight="1">
      <c r="B48" s="41">
        <v>31</v>
      </c>
      <c r="C48" s="152" t="str">
        <f>VLOOKUP(B48,Help!$A$2:$G$50,3,FALSE)</f>
        <v>JM-B Anfänger C 4x+</v>
      </c>
      <c r="D48" s="153"/>
      <c r="E48" s="153"/>
      <c r="F48" s="154"/>
      <c r="G48" s="158">
        <f ca="1">INDIRECT("'"&amp;C48&amp;"'!G5")</f>
        <v>7</v>
      </c>
      <c r="H48" s="159"/>
      <c r="I48" s="42">
        <f t="shared" ca="1" si="1"/>
        <v>84</v>
      </c>
      <c r="J48" s="150" t="str">
        <f t="shared" ca="1" si="16"/>
        <v/>
      </c>
      <c r="K48" s="151"/>
      <c r="L48" s="151"/>
      <c r="M48" s="40">
        <f ca="1">INDIRECT("'"&amp;C48&amp;"'!S8")</f>
        <v>0</v>
      </c>
      <c r="O48" s="8">
        <f>VLOOKUP(B48,Help!$A$2:$G$50,6,FALSE)</f>
        <v>12</v>
      </c>
    </row>
    <row r="49" spans="2:15" ht="15" customHeight="1">
      <c r="B49" s="41">
        <v>32</v>
      </c>
      <c r="C49" s="152" t="str">
        <f>VLOOKUP(B49,Help!$A$2:$G$50,3,FALSE)</f>
        <v>W 4x</v>
      </c>
      <c r="D49" s="153"/>
      <c r="E49" s="153"/>
      <c r="F49" s="154"/>
      <c r="G49" s="158">
        <f t="shared" ref="G49" ca="1" si="23">INDIRECT("'"&amp;C49&amp;"'!F5")</f>
        <v>7</v>
      </c>
      <c r="H49" s="159"/>
      <c r="I49" s="42">
        <f t="shared" ca="1" si="1"/>
        <v>98</v>
      </c>
      <c r="J49" s="150" t="str">
        <f t="shared" ca="1" si="16"/>
        <v/>
      </c>
      <c r="K49" s="151"/>
      <c r="L49" s="151"/>
      <c r="M49" s="40">
        <f t="shared" ca="1" si="21"/>
        <v>0</v>
      </c>
      <c r="O49" s="8">
        <f>VLOOKUP(B49,Help!$A$2:$G$50,6,FALSE)</f>
        <v>14</v>
      </c>
    </row>
    <row r="50" spans="2:15" ht="15" customHeight="1">
      <c r="B50" s="41">
        <v>33</v>
      </c>
      <c r="C50" s="152" t="str">
        <f>VLOOKUP(B50,Help!$A$2:$G$50,3,FALSE)</f>
        <v>M 4x</v>
      </c>
      <c r="D50" s="153"/>
      <c r="E50" s="153"/>
      <c r="F50" s="154"/>
      <c r="G50" s="158">
        <f t="shared" ref="G50" ca="1" si="24">INDIRECT("'"&amp;C50&amp;"'!F5")</f>
        <v>7</v>
      </c>
      <c r="H50" s="159"/>
      <c r="I50" s="42">
        <f t="shared" ca="1" si="1"/>
        <v>98</v>
      </c>
      <c r="J50" s="150" t="str">
        <f t="shared" ca="1" si="16"/>
        <v/>
      </c>
      <c r="K50" s="151"/>
      <c r="L50" s="151"/>
      <c r="M50" s="40">
        <f t="shared" ca="1" si="21"/>
        <v>0</v>
      </c>
      <c r="O50" s="8">
        <f>VLOOKUP(B50,Help!$A$2:$G$50,6,FALSE)</f>
        <v>14</v>
      </c>
    </row>
    <row r="51" spans="2:15" ht="15" customHeight="1">
      <c r="B51" s="41">
        <v>34</v>
      </c>
      <c r="C51" s="152" t="str">
        <f>VLOOKUP(B51,Help!$A$2:$G$50,3,FALSE)</f>
        <v>MM AX, A-F 2x</v>
      </c>
      <c r="D51" s="153"/>
      <c r="E51" s="153"/>
      <c r="F51" s="154"/>
      <c r="G51" s="158">
        <f t="shared" ref="G51" ca="1" si="25">INDIRECT("'"&amp;C51&amp;"'!F5")</f>
        <v>1</v>
      </c>
      <c r="H51" s="159"/>
      <c r="I51" s="42">
        <f t="shared" ca="1" si="1"/>
        <v>12</v>
      </c>
      <c r="J51" s="150" t="str">
        <f t="shared" ca="1" si="16"/>
        <v/>
      </c>
      <c r="K51" s="151"/>
      <c r="L51" s="151"/>
      <c r="M51" s="40">
        <f t="shared" ca="1" si="21"/>
        <v>0</v>
      </c>
      <c r="O51" s="8">
        <f>VLOOKUP(B51,Help!$A$2:$G$50,6,FALSE)</f>
        <v>12</v>
      </c>
    </row>
    <row r="52" spans="2:15" ht="15" customHeight="1">
      <c r="B52" s="41">
        <v>35</v>
      </c>
      <c r="C52" s="152" t="str">
        <f>VLOOKUP(B52,Help!$A$2:$G$50,3,FALSE)</f>
        <v>JM-A 2x</v>
      </c>
      <c r="D52" s="153"/>
      <c r="E52" s="153"/>
      <c r="F52" s="154"/>
      <c r="G52" s="158">
        <f t="shared" ref="G52" ca="1" si="26">INDIRECT("'"&amp;C52&amp;"'!F5")</f>
        <v>1</v>
      </c>
      <c r="H52" s="159"/>
      <c r="I52" s="42">
        <f t="shared" ca="1" si="1"/>
        <v>10</v>
      </c>
      <c r="J52" s="150" t="str">
        <f t="shared" ca="1" si="16"/>
        <v/>
      </c>
      <c r="K52" s="151"/>
      <c r="L52" s="151"/>
      <c r="M52" s="40">
        <f t="shared" ref="M52:M66" ca="1" si="27">INDIRECT("'"&amp;C52&amp;"'!R8")</f>
        <v>0</v>
      </c>
      <c r="O52" s="8">
        <f>VLOOKUP(B52,Help!$A$2:$G$50,6,FALSE)</f>
        <v>10</v>
      </c>
    </row>
    <row r="53" spans="2:15" ht="15" customHeight="1">
      <c r="B53" s="41">
        <v>36</v>
      </c>
      <c r="C53" s="152" t="str">
        <f>VLOOKUP(B53,Help!$A$2:$G$50,3,FALSE)</f>
        <v>MW AX, A-F 4x</v>
      </c>
      <c r="D53" s="153"/>
      <c r="E53" s="153"/>
      <c r="F53" s="154"/>
      <c r="G53" s="158">
        <f t="shared" ref="G53" ca="1" si="28">INDIRECT("'"&amp;C53&amp;"'!F5")</f>
        <v>6</v>
      </c>
      <c r="H53" s="159"/>
      <c r="I53" s="42">
        <f t="shared" ca="1" si="1"/>
        <v>84</v>
      </c>
      <c r="J53" s="150" t="str">
        <f t="shared" ca="1" si="16"/>
        <v>Inkorrekte Eingaben</v>
      </c>
      <c r="K53" s="151"/>
      <c r="L53" s="151"/>
      <c r="M53" s="40">
        <f ca="1">INDIRECT("'"&amp;C53&amp;"'!R8")</f>
        <v>2</v>
      </c>
      <c r="O53" s="8">
        <f>VLOOKUP(B53,Help!$A$2:$G$50,6,FALSE)</f>
        <v>14</v>
      </c>
    </row>
    <row r="54" spans="2:15" ht="15" customHeight="1">
      <c r="B54" s="41">
        <v>37</v>
      </c>
      <c r="C54" s="152" t="str">
        <f>VLOOKUP(B54,Help!$A$2:$G$50,3,FALSE)</f>
        <v>JW-A 4x</v>
      </c>
      <c r="D54" s="153"/>
      <c r="E54" s="153"/>
      <c r="F54" s="154"/>
      <c r="G54" s="158">
        <f t="shared" ref="G54" ca="1" si="29">INDIRECT("'"&amp;C54&amp;"'!F5")</f>
        <v>3</v>
      </c>
      <c r="H54" s="159"/>
      <c r="I54" s="42">
        <f t="shared" ca="1" si="1"/>
        <v>42</v>
      </c>
      <c r="J54" s="150" t="str">
        <f t="shared" ca="1" si="16"/>
        <v/>
      </c>
      <c r="K54" s="151"/>
      <c r="L54" s="151"/>
      <c r="M54" s="40">
        <f t="shared" ca="1" si="27"/>
        <v>0</v>
      </c>
      <c r="O54" s="8">
        <f>VLOOKUP(B54,Help!$A$2:$G$50,6,FALSE)</f>
        <v>14</v>
      </c>
    </row>
    <row r="55" spans="2:15" ht="15" customHeight="1">
      <c r="B55" s="41">
        <v>38</v>
      </c>
      <c r="C55" s="152" t="str">
        <f>VLOOKUP(B55,Help!$A$2:$G$50,3,FALSE)</f>
        <v>JM 8+</v>
      </c>
      <c r="D55" s="153"/>
      <c r="E55" s="153"/>
      <c r="F55" s="154"/>
      <c r="G55" s="158">
        <f ca="1">INDIRECT("'"&amp;C55&amp;"'!G5")</f>
        <v>3</v>
      </c>
      <c r="H55" s="159"/>
      <c r="I55" s="42">
        <f t="shared" ca="1" si="1"/>
        <v>45</v>
      </c>
      <c r="J55" s="150" t="str">
        <f t="shared" ca="1" si="16"/>
        <v/>
      </c>
      <c r="K55" s="151"/>
      <c r="L55" s="151"/>
      <c r="M55" s="40">
        <f ca="1">INDIRECT("'"&amp;C55&amp;"'!S8")</f>
        <v>0</v>
      </c>
      <c r="O55" s="8">
        <f>VLOOKUP(B55,Help!$A$2:$G$50,6,FALSE)</f>
        <v>15</v>
      </c>
    </row>
    <row r="56" spans="2:15" ht="15" customHeight="1">
      <c r="B56" s="41">
        <v>39</v>
      </c>
      <c r="C56" s="152" t="str">
        <f>VLOOKUP(B56,Help!$A$2:$G$50,3,FALSE)</f>
        <v>SchM Anfänger C4x+</v>
      </c>
      <c r="D56" s="153"/>
      <c r="E56" s="153"/>
      <c r="F56" s="154"/>
      <c r="G56" s="158">
        <f ca="1">INDIRECT("'"&amp;C56&amp;"'!G5")</f>
        <v>7</v>
      </c>
      <c r="H56" s="159"/>
      <c r="I56" s="42">
        <f t="shared" ca="1" si="1"/>
        <v>84</v>
      </c>
      <c r="J56" s="150" t="str">
        <f t="shared" ca="1" si="16"/>
        <v/>
      </c>
      <c r="K56" s="151"/>
      <c r="L56" s="151"/>
      <c r="M56" s="40">
        <f ca="1">INDIRECT("'"&amp;C56&amp;"'!S8")</f>
        <v>0</v>
      </c>
      <c r="O56" s="8">
        <f>VLOOKUP(B56,Help!$A$2:$G$50,6,FALSE)</f>
        <v>12</v>
      </c>
    </row>
    <row r="57" spans="2:15" ht="15" customHeight="1">
      <c r="B57" s="41">
        <v>40</v>
      </c>
      <c r="C57" s="152" t="str">
        <f>VLOOKUP(B57,Help!$A$2:$G$50,3,FALSE)</f>
        <v>MM-MW-X AX, A-F 2x</v>
      </c>
      <c r="D57" s="153"/>
      <c r="E57" s="153"/>
      <c r="F57" s="154"/>
      <c r="G57" s="158">
        <f t="shared" ref="G57" ca="1" si="30">INDIRECT("'"&amp;C57&amp;"'!F5")</f>
        <v>1</v>
      </c>
      <c r="H57" s="159"/>
      <c r="I57" s="42">
        <f t="shared" ca="1" si="1"/>
        <v>12</v>
      </c>
      <c r="J57" s="150" t="str">
        <f t="shared" ca="1" si="16"/>
        <v/>
      </c>
      <c r="K57" s="151"/>
      <c r="L57" s="151"/>
      <c r="M57" s="40">
        <f t="shared" ca="1" si="27"/>
        <v>0</v>
      </c>
      <c r="O57" s="8">
        <f>VLOOKUP(B57,Help!$A$2:$G$50,6,FALSE)</f>
        <v>12</v>
      </c>
    </row>
    <row r="58" spans="2:15" ht="15" customHeight="1">
      <c r="B58" s="41">
        <v>41</v>
      </c>
      <c r="C58" s="152" t="str">
        <f>VLOOKUP(B58,Help!$A$2:$G$50,3,FALSE)</f>
        <v>JW-B 4x</v>
      </c>
      <c r="D58" s="153"/>
      <c r="E58" s="153"/>
      <c r="F58" s="154"/>
      <c r="G58" s="158">
        <f t="shared" ref="G58" ca="1" si="31">INDIRECT("'"&amp;C58&amp;"'!F5")</f>
        <v>3</v>
      </c>
      <c r="H58" s="159"/>
      <c r="I58" s="42">
        <f t="shared" ca="1" si="1"/>
        <v>36</v>
      </c>
      <c r="J58" s="150" t="str">
        <f t="shared" ca="1" si="16"/>
        <v/>
      </c>
      <c r="K58" s="151"/>
      <c r="L58" s="151"/>
      <c r="M58" s="40">
        <f t="shared" ca="1" si="27"/>
        <v>0</v>
      </c>
      <c r="O58" s="8">
        <f>VLOOKUP(B58,Help!$A$2:$G$50,6,FALSE)</f>
        <v>12</v>
      </c>
    </row>
    <row r="59" spans="2:15" ht="15" customHeight="1">
      <c r="B59" s="41">
        <v>42</v>
      </c>
      <c r="C59" s="152" t="str">
        <f>VLOOKUP(B59,Help!$A$2:$G$50,3,FALSE)</f>
        <v>SchW 4x+</v>
      </c>
      <c r="D59" s="153"/>
      <c r="E59" s="153"/>
      <c r="F59" s="154"/>
      <c r="G59" s="158">
        <f ca="1">INDIRECT("'"&amp;C59&amp;"'!G5")</f>
        <v>7</v>
      </c>
      <c r="H59" s="159"/>
      <c r="I59" s="42">
        <f t="shared" ca="1" si="1"/>
        <v>84</v>
      </c>
      <c r="J59" s="150" t="str">
        <f t="shared" ca="1" si="16"/>
        <v/>
      </c>
      <c r="K59" s="151"/>
      <c r="L59" s="151"/>
      <c r="M59" s="40">
        <f ca="1">INDIRECT("'"&amp;C59&amp;"'!S8")</f>
        <v>0</v>
      </c>
      <c r="O59" s="8">
        <f>VLOOKUP(B59,Help!$A$2:$G$50,6,FALSE)</f>
        <v>12</v>
      </c>
    </row>
    <row r="60" spans="2:15" ht="15" customHeight="1">
      <c r="B60" s="41">
        <v>43</v>
      </c>
      <c r="C60" s="152" t="str">
        <f>VLOOKUP(B60,Help!$A$2:$G$50,3,FALSE)</f>
        <v>W 8+ - JW 8+</v>
      </c>
      <c r="D60" s="153"/>
      <c r="E60" s="153"/>
      <c r="F60" s="154"/>
      <c r="G60" s="158">
        <f ca="1">INDIRECT("'"&amp;C60&amp;"'!G5")</f>
        <v>3</v>
      </c>
      <c r="H60" s="159"/>
      <c r="I60" s="42">
        <f t="shared" ca="1" si="1"/>
        <v>36</v>
      </c>
      <c r="J60" s="150" t="str">
        <f t="shared" ref="J60" ca="1" si="32">IF(M60&gt;0,"Inkorrekte Eingaben","")</f>
        <v/>
      </c>
      <c r="K60" s="151"/>
      <c r="L60" s="151"/>
      <c r="M60" s="40">
        <f ca="1">INDIRECT("'"&amp;C60&amp;"'!S8")</f>
        <v>0</v>
      </c>
      <c r="O60" s="8">
        <v>12</v>
      </c>
    </row>
    <row r="61" spans="2:15" ht="15" customHeight="1">
      <c r="B61" s="41">
        <v>44</v>
      </c>
      <c r="C61" s="152" t="str">
        <f>VLOOKUP(B61,Help!$A$2:$G$50,3,FALSE)</f>
        <v>JM-B 1x</v>
      </c>
      <c r="D61" s="153"/>
      <c r="E61" s="153"/>
      <c r="F61" s="154"/>
      <c r="G61" s="158">
        <f t="shared" ref="G61" ca="1" si="33">INDIRECT("'"&amp;C61&amp;"'!F5")</f>
        <v>2</v>
      </c>
      <c r="H61" s="159"/>
      <c r="I61" s="42">
        <f t="shared" ca="1" si="1"/>
        <v>18</v>
      </c>
      <c r="J61" s="150" t="str">
        <f t="shared" ca="1" si="16"/>
        <v/>
      </c>
      <c r="K61" s="151"/>
      <c r="L61" s="151"/>
      <c r="M61" s="40">
        <f ca="1">INDIRECT("'"&amp;C61&amp;"'!R9")</f>
        <v>0</v>
      </c>
      <c r="O61" s="8">
        <f>VLOOKUP(B61,Help!$A$2:$G$50,6,FALSE)</f>
        <v>9</v>
      </c>
    </row>
    <row r="62" spans="2:15" ht="15" customHeight="1">
      <c r="B62" s="41">
        <v>45</v>
      </c>
      <c r="C62" s="152" t="str">
        <f>VLOOKUP(B62,Help!$A$2:$G$50,3,FALSE)</f>
        <v>M 8+</v>
      </c>
      <c r="D62" s="153"/>
      <c r="E62" s="153"/>
      <c r="F62" s="154"/>
      <c r="G62" s="158">
        <f ca="1">INDIRECT("'"&amp;C62&amp;"'!G5")</f>
        <v>3</v>
      </c>
      <c r="H62" s="159"/>
      <c r="I62" s="42">
        <f t="shared" ca="1" si="1"/>
        <v>66</v>
      </c>
      <c r="J62" s="150" t="str">
        <f t="shared" ca="1" si="16"/>
        <v/>
      </c>
      <c r="K62" s="151"/>
      <c r="L62" s="151"/>
      <c r="M62" s="40">
        <f ca="1">INDIRECT("'"&amp;C62&amp;"'!S8")</f>
        <v>0</v>
      </c>
      <c r="O62" s="8">
        <f>VLOOKUP(B62,Help!$A$2:$G$50,6,FALSE)</f>
        <v>22</v>
      </c>
    </row>
    <row r="63" spans="2:15" ht="15" customHeight="1">
      <c r="B63" s="41">
        <v>46</v>
      </c>
      <c r="C63" s="152" t="str">
        <f>VLOOKUP(B63,Help!$A$2:$G$50,3,FALSE)</f>
        <v>Mixed 8+</v>
      </c>
      <c r="D63" s="153"/>
      <c r="E63" s="153"/>
      <c r="F63" s="154"/>
      <c r="G63" s="158">
        <f ca="1">INDIRECT("'"&amp;C63&amp;"'!G5")</f>
        <v>3</v>
      </c>
      <c r="H63" s="159"/>
      <c r="I63" s="42">
        <f t="shared" ca="1" si="1"/>
        <v>66</v>
      </c>
      <c r="J63" s="150" t="str">
        <f t="shared" ref="J63" ca="1" si="34">IF(M63&gt;0,"Inkorrekte Eingaben","")</f>
        <v/>
      </c>
      <c r="K63" s="151"/>
      <c r="L63" s="151"/>
      <c r="M63" s="40">
        <f ca="1">INDIRECT("'"&amp;C63&amp;"'!S8")</f>
        <v>0</v>
      </c>
      <c r="O63" s="8">
        <f>VLOOKUP(B63,Help!$A$2:$G$50,6,FALSE)</f>
        <v>22</v>
      </c>
    </row>
    <row r="64" spans="2:15" ht="15" customHeight="1">
      <c r="B64" s="41">
        <v>47</v>
      </c>
      <c r="C64" s="152" t="str">
        <f>VLOOKUP(B64,Help!$A$2:$G$50,3,FALSE)</f>
        <v>USI Rennen</v>
      </c>
      <c r="D64" s="153"/>
      <c r="E64" s="153"/>
      <c r="F64" s="154"/>
      <c r="G64" s="158">
        <f>'[1]36'!$N$15</f>
        <v>0</v>
      </c>
      <c r="H64" s="159"/>
      <c r="I64" s="42">
        <f t="shared" si="1"/>
        <v>0</v>
      </c>
      <c r="J64" s="150"/>
      <c r="K64" s="151"/>
      <c r="L64" s="151"/>
      <c r="M64" s="40"/>
    </row>
    <row r="65" spans="2:15" ht="15" customHeight="1">
      <c r="B65" s="41">
        <v>48</v>
      </c>
      <c r="C65" s="152" t="str">
        <f>VLOOKUP(B65,Help!$A$2:$G$50,3,FALSE)</f>
        <v>V.I.P Rennen</v>
      </c>
      <c r="D65" s="153"/>
      <c r="E65" s="153"/>
      <c r="F65" s="154"/>
      <c r="G65" s="158">
        <f>'[1]37'!$O$15</f>
        <v>0</v>
      </c>
      <c r="H65" s="159"/>
      <c r="I65" s="42">
        <f t="shared" si="1"/>
        <v>0</v>
      </c>
      <c r="J65" s="150"/>
      <c r="K65" s="151"/>
      <c r="L65" s="151"/>
      <c r="M65" s="40"/>
    </row>
    <row r="66" spans="2:15" ht="15" customHeight="1" thickBot="1">
      <c r="B66" s="41">
        <v>49</v>
      </c>
      <c r="C66" s="152" t="str">
        <f>VLOOKUP(B66,Help!$A$2:$G$50,3,FALSE)</f>
        <v>Familien 2x</v>
      </c>
      <c r="D66" s="153"/>
      <c r="E66" s="153"/>
      <c r="F66" s="154"/>
      <c r="G66" s="158">
        <f t="shared" ref="G66" ca="1" si="35">INDIRECT("'"&amp;C66&amp;"'!F5")</f>
        <v>1</v>
      </c>
      <c r="H66" s="159"/>
      <c r="I66" s="42">
        <f t="shared" ca="1" si="1"/>
        <v>0</v>
      </c>
      <c r="J66" s="150" t="str">
        <f t="shared" ca="1" si="16"/>
        <v/>
      </c>
      <c r="K66" s="151"/>
      <c r="L66" s="151"/>
      <c r="M66" s="40">
        <f t="shared" ca="1" si="27"/>
        <v>0</v>
      </c>
      <c r="O66" s="8">
        <f>VLOOKUP(B66,Help!$A$2:$G$50,6,FALSE)</f>
        <v>0</v>
      </c>
    </row>
    <row r="67" spans="2:15" ht="15" thickBot="1">
      <c r="B67" s="43"/>
      <c r="C67" s="44"/>
      <c r="D67" s="44"/>
      <c r="E67" s="44"/>
      <c r="F67" s="44"/>
      <c r="G67" s="44"/>
      <c r="H67" s="44"/>
      <c r="I67" s="45"/>
    </row>
    <row r="68" spans="2:15" ht="15" thickBot="1">
      <c r="B68" s="46"/>
      <c r="C68" s="47"/>
      <c r="D68" s="47"/>
      <c r="E68" s="47"/>
      <c r="F68" s="160"/>
      <c r="G68" s="161"/>
      <c r="H68" s="161"/>
      <c r="I68" s="48">
        <v>0</v>
      </c>
    </row>
    <row r="69" spans="2:15">
      <c r="B69" s="49"/>
    </row>
    <row r="70" spans="2:15" ht="16" thickBot="1">
      <c r="H70" s="50" t="s">
        <v>89</v>
      </c>
      <c r="I70" s="51">
        <f ca="1">SUM(I18:I66)</f>
        <v>1904</v>
      </c>
    </row>
    <row r="71" spans="2:15" ht="15" thickTop="1">
      <c r="I71" s="52"/>
    </row>
    <row r="72" spans="2:15">
      <c r="B72" s="155" t="s">
        <v>90</v>
      </c>
    </row>
    <row r="73" spans="2:15">
      <c r="B73" s="155"/>
      <c r="C73" s="156"/>
      <c r="D73" s="156"/>
      <c r="E73" s="156"/>
    </row>
    <row r="77" spans="2:15">
      <c r="H77" s="157" t="s">
        <v>91</v>
      </c>
      <c r="I77" s="157"/>
    </row>
  </sheetData>
  <mergeCells count="165">
    <mergeCell ref="G57:H57"/>
    <mergeCell ref="G58:H58"/>
    <mergeCell ref="G59:H59"/>
    <mergeCell ref="G60:H60"/>
    <mergeCell ref="G61:H61"/>
    <mergeCell ref="G62:H62"/>
    <mergeCell ref="D8:I8"/>
    <mergeCell ref="D9:I9"/>
    <mergeCell ref="D10:I10"/>
    <mergeCell ref="B12:I12"/>
    <mergeCell ref="B14:H14"/>
    <mergeCell ref="B15:H15"/>
    <mergeCell ref="G25:H25"/>
    <mergeCell ref="G31:H31"/>
    <mergeCell ref="G32:H32"/>
    <mergeCell ref="G26:H26"/>
    <mergeCell ref="G27:H27"/>
    <mergeCell ref="G28:H28"/>
    <mergeCell ref="G29:H29"/>
    <mergeCell ref="G30:H30"/>
    <mergeCell ref="G51:H51"/>
    <mergeCell ref="G52:H52"/>
    <mergeCell ref="G53:H53"/>
    <mergeCell ref="G54:H54"/>
    <mergeCell ref="C1:I1"/>
    <mergeCell ref="C2:I2"/>
    <mergeCell ref="D4:I4"/>
    <mergeCell ref="D5:I5"/>
    <mergeCell ref="D6:I6"/>
    <mergeCell ref="D7:I7"/>
    <mergeCell ref="G22:H22"/>
    <mergeCell ref="G23:H23"/>
    <mergeCell ref="G24:H24"/>
    <mergeCell ref="C17:F17"/>
    <mergeCell ref="G17:H17"/>
    <mergeCell ref="G18:H18"/>
    <mergeCell ref="G19:H19"/>
    <mergeCell ref="G20:H20"/>
    <mergeCell ref="G21:H21"/>
    <mergeCell ref="C18:F18"/>
    <mergeCell ref="C19:F19"/>
    <mergeCell ref="C20:F20"/>
    <mergeCell ref="C21:F21"/>
    <mergeCell ref="C22:F22"/>
    <mergeCell ref="C23:F23"/>
    <mergeCell ref="C24:F24"/>
    <mergeCell ref="G55:H55"/>
    <mergeCell ref="G56:H56"/>
    <mergeCell ref="G45:H45"/>
    <mergeCell ref="G46:H46"/>
    <mergeCell ref="G47:H47"/>
    <mergeCell ref="G48:H48"/>
    <mergeCell ref="G49:H49"/>
    <mergeCell ref="G50:H50"/>
    <mergeCell ref="G39:H39"/>
    <mergeCell ref="G40:H40"/>
    <mergeCell ref="G41:H41"/>
    <mergeCell ref="C25:F25"/>
    <mergeCell ref="C26:F26"/>
    <mergeCell ref="C27:F27"/>
    <mergeCell ref="C28:F28"/>
    <mergeCell ref="C29:F29"/>
    <mergeCell ref="C30:F30"/>
    <mergeCell ref="G33:H33"/>
    <mergeCell ref="G34:H34"/>
    <mergeCell ref="G35:H35"/>
    <mergeCell ref="G36:H36"/>
    <mergeCell ref="G37:H37"/>
    <mergeCell ref="G38:H38"/>
    <mergeCell ref="C37:F37"/>
    <mergeCell ref="C38:F38"/>
    <mergeCell ref="C39:F39"/>
    <mergeCell ref="C40:F40"/>
    <mergeCell ref="C41:F41"/>
    <mergeCell ref="C31:F31"/>
    <mergeCell ref="C32:F32"/>
    <mergeCell ref="C33:F33"/>
    <mergeCell ref="C34:F34"/>
    <mergeCell ref="C35:F35"/>
    <mergeCell ref="C36:F36"/>
    <mergeCell ref="B72:B73"/>
    <mergeCell ref="C73:E73"/>
    <mergeCell ref="H77:I77"/>
    <mergeCell ref="G65:H65"/>
    <mergeCell ref="G66:H66"/>
    <mergeCell ref="F68:H68"/>
    <mergeCell ref="G42:H42"/>
    <mergeCell ref="G43:H43"/>
    <mergeCell ref="G44:H44"/>
    <mergeCell ref="C42:F42"/>
    <mergeCell ref="C61:F61"/>
    <mergeCell ref="C62:F62"/>
    <mergeCell ref="C63:F63"/>
    <mergeCell ref="C64:F64"/>
    <mergeCell ref="C65:F65"/>
    <mergeCell ref="C66:F66"/>
    <mergeCell ref="C55:F55"/>
    <mergeCell ref="C56:F56"/>
    <mergeCell ref="C57:F57"/>
    <mergeCell ref="C58:F58"/>
    <mergeCell ref="C59:F59"/>
    <mergeCell ref="C60:F60"/>
    <mergeCell ref="G63:H63"/>
    <mergeCell ref="G64:H64"/>
    <mergeCell ref="C49:F49"/>
    <mergeCell ref="C50:F50"/>
    <mergeCell ref="C51:F51"/>
    <mergeCell ref="C52:F52"/>
    <mergeCell ref="C53:F53"/>
    <mergeCell ref="C54:F54"/>
    <mergeCell ref="C43:F43"/>
    <mergeCell ref="C44:F44"/>
    <mergeCell ref="C45:F45"/>
    <mergeCell ref="C46:F46"/>
    <mergeCell ref="C47:F47"/>
    <mergeCell ref="C48:F48"/>
    <mergeCell ref="J24:L24"/>
    <mergeCell ref="J25:L25"/>
    <mergeCell ref="J26:L26"/>
    <mergeCell ref="J27:L27"/>
    <mergeCell ref="J28:L28"/>
    <mergeCell ref="J29:L29"/>
    <mergeCell ref="J18:L18"/>
    <mergeCell ref="J19:L19"/>
    <mergeCell ref="J20:L20"/>
    <mergeCell ref="J21:L21"/>
    <mergeCell ref="J22:L22"/>
    <mergeCell ref="J23:L23"/>
    <mergeCell ref="J36:L36"/>
    <mergeCell ref="J37:L37"/>
    <mergeCell ref="J38:L38"/>
    <mergeCell ref="J39:L39"/>
    <mergeCell ref="J40:L40"/>
    <mergeCell ref="J41:L41"/>
    <mergeCell ref="J30:L30"/>
    <mergeCell ref="J31:L31"/>
    <mergeCell ref="J32:L32"/>
    <mergeCell ref="J33:L33"/>
    <mergeCell ref="J34:L34"/>
    <mergeCell ref="J35:L35"/>
    <mergeCell ref="J48:L48"/>
    <mergeCell ref="J49:L49"/>
    <mergeCell ref="J50:L50"/>
    <mergeCell ref="J51:L51"/>
    <mergeCell ref="J52:L52"/>
    <mergeCell ref="J53:L53"/>
    <mergeCell ref="J42:L42"/>
    <mergeCell ref="J43:L43"/>
    <mergeCell ref="J44:L44"/>
    <mergeCell ref="J45:L45"/>
    <mergeCell ref="J46:L46"/>
    <mergeCell ref="J47:L47"/>
    <mergeCell ref="J66:L66"/>
    <mergeCell ref="J60:L60"/>
    <mergeCell ref="J61:L61"/>
    <mergeCell ref="J62:L62"/>
    <mergeCell ref="J63:L63"/>
    <mergeCell ref="J64:L64"/>
    <mergeCell ref="J65:L65"/>
    <mergeCell ref="J54:L54"/>
    <mergeCell ref="J55:L55"/>
    <mergeCell ref="J56:L56"/>
    <mergeCell ref="J57:L57"/>
    <mergeCell ref="J58:L58"/>
    <mergeCell ref="J59:L59"/>
  </mergeCells>
  <phoneticPr fontId="11" type="noConversion"/>
  <conditionalFormatting sqref="J18:L66">
    <cfRule type="expression" dxfId="0" priority="1">
      <formula>M18&gt;0</formula>
    </cfRule>
  </conditionalFormatting>
  <hyperlinks>
    <hyperlink ref="B18:F18" location="'JW-B%202x'!A1" display="'JW-B%202x'!A1"/>
    <hyperlink ref="B19:F19" location="'JM-A%201x'!A1" display="'JM-A%201x'!A1"/>
    <hyperlink ref="B20:F20" location="'SchW%201x'!A1" display="'SchW%201x'!A1"/>
    <hyperlink ref="B21:F21" location="'SchM%201x'!A1" display="'SchM%201x'!A1"/>
    <hyperlink ref="B22:F22" location="'JM-B%202x'!A1" display="'JM-B%202x'!A1"/>
    <hyperlink ref="B23:F23" location="'M%201x'!A1" display="'M%201x'!A1"/>
    <hyperlink ref="B24:F24" location="'W%202x'!A1" display="'W%202x'!A1"/>
    <hyperlink ref="B25:F25" location="'SchB%20M+W%202x'!A1" display="'SchB%20M+W%202x'!A1"/>
    <hyperlink ref="B26:F26" location="'JM-A%204x'!A1" display="'JM-A%204x'!A1"/>
    <hyperlink ref="B27:F27" location="'MM%20AX,%20A-F%201x'!A1" display="'MM%20AX,%20A-F%201x'!A1"/>
    <hyperlink ref="B28:F28" location="'MW%20AX,%20A-F%202x'!A1" display="'MW%20AX,%20A-F%202x'!A1"/>
    <hyperlink ref="B29:F29" location="'JW-B%201x'!A1" display="'JW-B%201x'!A1"/>
    <hyperlink ref="B30:F30" location="'LJW-A%201x'!A1" display="'LJW-A%201x'!A1"/>
    <hyperlink ref="B31:F31" location="'SchW%202x'!A1" display="'SchW%202x'!A1"/>
    <hyperlink ref="B32:F32" location="'SchM%202x'!A1" display="'SchM%202x'!A1"/>
    <hyperlink ref="B33:F33" location="'Mixed%202x'!A1" display="'Mixed%202x'!A1"/>
    <hyperlink ref="B34:F34" location="'JM-B%204x'!A1" display="'JM-B%204x'!A1"/>
    <hyperlink ref="B35:F35" location="'JW-A%202x'!A1" display="'JW-A%202x'!A1"/>
    <hyperlink ref="B36:F36" location="'M%202x'!A1" display="'M%202x'!A1"/>
    <hyperlink ref="B37:F37" location="'W%201x'!A1" display="'W%201x'!A1"/>
    <hyperlink ref="B38:F38" location="'SchB%20M+W%201x'!A1" display="'SchB%20M+W%201x'!A1"/>
    <hyperlink ref="B39:F39" location="'LJM-A%201x'!A1" display="'LJM-A%201x'!A1"/>
    <hyperlink ref="B40:F40" location="'MM%20AX,%20A-F%204x'!A1" display="'MM%20AX,%20A-F%204x'!A1"/>
    <hyperlink ref="B41:F41" location="'J%20Mixed%202-'!A1" display="'J%20Mixed%202-'!A1"/>
    <hyperlink ref="B42:F42" location="'MW%20AX,%20A-F%201x'!A1" display="'MW%20AX,%20A-F%201x'!A1"/>
    <hyperlink ref="B43:F43" location="'JW-B%20Anf%C3%A4nger%20C4x+'!A1" display="'JW-B%20Anf%C3%A4nger%20C4x+'!A1"/>
    <hyperlink ref="B44:F44" location="'JW-A%201x'!A1" display="'JW-A%201x'!A1"/>
    <hyperlink ref="B45:F45" location="'MM-MW-X%20AX,%20A-F%204x'!A1" display="'MM-MW-X%20AX,%20A-F%204x'!A1"/>
    <hyperlink ref="B46:F46" location="'SchW%20Anf%C3%A4nger%20C%204x+'!A1" display="'SchW%20Anf%C3%A4nger%20C%204x+'!A1"/>
    <hyperlink ref="B47:F47" location="'SchM%204x+'!A1" display="'SchM%204x+'!A1"/>
    <hyperlink ref="B48:F48" location="'JM-B%20Anf%C3%A4nger%20C%204x+'!A1" display="'JM-B%20Anf%C3%A4nger%20C%204x+'!A1"/>
    <hyperlink ref="B49:F49" location="'W%204x'!A1" display="'W%204x'!A1"/>
    <hyperlink ref="B50:F50" location="'M%204x'!A1" display="'M%204x'!A1"/>
    <hyperlink ref="B51:F51" location="'MM%20AX,%20A-F%202x'!A1" display="'MM%20AX,%20A-F%202x'!A1"/>
    <hyperlink ref="B52:F52" location="'JM-A%202x'!A1" display="'JM-A%202x'!A1"/>
    <hyperlink ref="B53:F53" location="'MW%20AX,%20A-F%204x'!A1" display="'MW%20AX,%20A-F%204x'!A1"/>
    <hyperlink ref="B54:F54" location="'JW-A%204x'!A1" display="'JW-A%204x'!A1"/>
    <hyperlink ref="B55:F55" location="'JM%208+'!A1" display="'JM%208+'!A1"/>
    <hyperlink ref="B56:F56" location="'SchM%20Anf%C3%A4nger%20C4x+'!A1" display="'SchM%20Anf%C3%A4nger%20C4x+'!A1"/>
    <hyperlink ref="B57:F57" location="'MM-MW-X%20AX,%20A-F%202x'!A1" display="'MM-MW-X%20AX,%20A-F%202x'!A1"/>
    <hyperlink ref="B58:F58" location="'JW-B%204x'!A1" display="'JW-B%204x'!A1"/>
    <hyperlink ref="B59:F59" location="'SchW%204x+'!A1" display="'SchW%204x+'!A1"/>
    <hyperlink ref="B61:F61" location="'JM-B%201x'!A1" display="'JM-B%201x'!A1"/>
    <hyperlink ref="B62:F62" location="'M%208+'!A1" display="'M%208+'!A1"/>
    <hyperlink ref="B63:F63" location="'Mixed%208+'!A1" display="'Mixed%208+'!A1"/>
    <hyperlink ref="B66:F66" location="'Familien%202x'!A1" display="'Familien%202x'!A1"/>
  </hyperlinks>
  <pageMargins left="0.70866141732283472" right="0.70866141732283472" top="0.74803149606299213" bottom="0.74803149606299213" header="0.31496062992125984" footer="0.31496062992125984"/>
  <headerFooter>
    <oddHeader>&amp;C&amp;D  ||  &amp;T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50"/>
  <sheetViews>
    <sheetView topLeftCell="A10" workbookViewId="0">
      <selection activeCell="M40" sqref="M40"/>
    </sheetView>
  </sheetViews>
  <sheetFormatPr baseColWidth="10" defaultRowHeight="14"/>
  <sheetData>
    <row r="1" spans="1:7">
      <c r="A1" s="5" t="s">
        <v>101</v>
      </c>
      <c r="B1" s="5" t="s">
        <v>102</v>
      </c>
      <c r="C1" s="5" t="s">
        <v>103</v>
      </c>
      <c r="D1" s="5" t="s">
        <v>104</v>
      </c>
      <c r="E1" s="3" t="s">
        <v>105</v>
      </c>
      <c r="F1" s="58" t="s">
        <v>106</v>
      </c>
      <c r="G1" s="58" t="s">
        <v>107</v>
      </c>
    </row>
    <row r="2" spans="1:7">
      <c r="A2" s="5">
        <v>1</v>
      </c>
      <c r="B2" s="5"/>
      <c r="C2" s="5" t="s">
        <v>12</v>
      </c>
      <c r="D2" s="5"/>
      <c r="E2" s="3"/>
      <c r="F2" s="58">
        <v>10</v>
      </c>
      <c r="G2" s="58"/>
    </row>
    <row r="3" spans="1:7">
      <c r="A3" s="1">
        <v>2</v>
      </c>
      <c r="B3" s="1"/>
      <c r="C3" s="1" t="s">
        <v>16</v>
      </c>
      <c r="D3" s="1"/>
      <c r="F3" s="59">
        <v>9</v>
      </c>
      <c r="G3" s="59"/>
    </row>
    <row r="4" spans="1:7">
      <c r="A4" s="5">
        <v>3</v>
      </c>
      <c r="B4" s="5"/>
      <c r="C4" s="5" t="s">
        <v>13</v>
      </c>
      <c r="D4" s="5"/>
      <c r="E4" s="3"/>
      <c r="F4" s="58">
        <v>7</v>
      </c>
      <c r="G4" s="58"/>
    </row>
    <row r="5" spans="1:7">
      <c r="A5" s="1">
        <v>4</v>
      </c>
      <c r="B5" s="1"/>
      <c r="C5" s="1" t="s">
        <v>14</v>
      </c>
      <c r="D5" s="1"/>
      <c r="F5" s="59">
        <v>7</v>
      </c>
      <c r="G5" s="59"/>
    </row>
    <row r="6" spans="1:7">
      <c r="A6" s="5">
        <v>5</v>
      </c>
      <c r="B6" s="5"/>
      <c r="C6" s="5" t="s">
        <v>15</v>
      </c>
      <c r="D6" s="5"/>
      <c r="E6" s="3"/>
      <c r="F6" s="58">
        <v>10</v>
      </c>
      <c r="G6" s="58"/>
    </row>
    <row r="7" spans="1:7">
      <c r="A7" s="1">
        <v>6</v>
      </c>
      <c r="B7" s="1"/>
      <c r="C7" s="1" t="s">
        <v>17</v>
      </c>
      <c r="D7" s="1"/>
      <c r="F7" s="59">
        <v>10</v>
      </c>
      <c r="G7" s="59"/>
    </row>
    <row r="8" spans="1:7">
      <c r="A8" s="5">
        <v>7</v>
      </c>
      <c r="B8" s="5"/>
      <c r="C8" s="5" t="s">
        <v>18</v>
      </c>
      <c r="D8" s="5"/>
      <c r="E8" s="3"/>
      <c r="F8" s="58">
        <v>12</v>
      </c>
      <c r="G8" s="58"/>
    </row>
    <row r="9" spans="1:7">
      <c r="A9" s="1">
        <v>8</v>
      </c>
      <c r="B9" s="1"/>
      <c r="C9" s="1" t="s">
        <v>19</v>
      </c>
      <c r="D9" s="1"/>
      <c r="F9" s="59">
        <v>8</v>
      </c>
      <c r="G9" s="59"/>
    </row>
    <row r="10" spans="1:7">
      <c r="A10" s="5">
        <v>9</v>
      </c>
      <c r="B10" s="5"/>
      <c r="C10" s="5" t="s">
        <v>20</v>
      </c>
      <c r="D10" s="5"/>
      <c r="E10" s="3"/>
      <c r="F10" s="58">
        <v>14</v>
      </c>
      <c r="G10" s="58"/>
    </row>
    <row r="11" spans="1:7">
      <c r="A11" s="1">
        <v>10</v>
      </c>
      <c r="B11" s="1"/>
      <c r="C11" s="1" t="s">
        <v>21</v>
      </c>
      <c r="D11" s="1"/>
      <c r="F11" s="59">
        <v>10</v>
      </c>
      <c r="G11" s="59"/>
    </row>
    <row r="12" spans="1:7">
      <c r="A12" s="5">
        <v>11</v>
      </c>
      <c r="B12" s="5"/>
      <c r="C12" s="5" t="s">
        <v>22</v>
      </c>
      <c r="D12" s="5"/>
      <c r="E12" s="3"/>
      <c r="F12" s="58">
        <v>12</v>
      </c>
      <c r="G12" s="58"/>
    </row>
    <row r="13" spans="1:7">
      <c r="A13" s="1">
        <v>12</v>
      </c>
      <c r="B13" s="1"/>
      <c r="C13" s="1" t="s">
        <v>23</v>
      </c>
      <c r="D13" s="1"/>
      <c r="F13" s="59">
        <v>9</v>
      </c>
      <c r="G13" s="59"/>
    </row>
    <row r="14" spans="1:7">
      <c r="A14" s="5">
        <v>13</v>
      </c>
      <c r="B14" s="5"/>
      <c r="C14" s="5" t="s">
        <v>24</v>
      </c>
      <c r="D14" s="5"/>
      <c r="E14" s="3"/>
      <c r="F14" s="58">
        <v>9</v>
      </c>
      <c r="G14" s="58"/>
    </row>
    <row r="15" spans="1:7">
      <c r="A15" s="1">
        <v>14</v>
      </c>
      <c r="B15" s="1"/>
      <c r="C15" s="1" t="s">
        <v>25</v>
      </c>
      <c r="D15" s="1"/>
      <c r="F15" s="59">
        <v>10</v>
      </c>
      <c r="G15" s="59"/>
    </row>
    <row r="16" spans="1:7">
      <c r="A16" s="5">
        <v>15</v>
      </c>
      <c r="B16" s="5"/>
      <c r="C16" s="5" t="s">
        <v>26</v>
      </c>
      <c r="D16" s="5"/>
      <c r="E16" s="3"/>
      <c r="F16" s="58">
        <v>10</v>
      </c>
      <c r="G16" s="58"/>
    </row>
    <row r="17" spans="1:7">
      <c r="A17" s="1">
        <v>16</v>
      </c>
      <c r="B17" s="1"/>
      <c r="C17" s="1" t="s">
        <v>116</v>
      </c>
      <c r="D17" s="1"/>
      <c r="F17" s="59">
        <v>12</v>
      </c>
      <c r="G17" s="59"/>
    </row>
    <row r="18" spans="1:7">
      <c r="A18" s="5">
        <v>17</v>
      </c>
      <c r="B18" s="5"/>
      <c r="C18" s="5" t="s">
        <v>117</v>
      </c>
      <c r="D18" s="5"/>
      <c r="E18" s="3"/>
      <c r="F18" s="58">
        <v>12</v>
      </c>
      <c r="G18" s="58"/>
    </row>
    <row r="19" spans="1:7">
      <c r="A19" s="1">
        <v>18</v>
      </c>
      <c r="B19" s="1"/>
      <c r="C19" s="1" t="s">
        <v>27</v>
      </c>
      <c r="D19" s="1"/>
      <c r="F19" s="59">
        <v>10</v>
      </c>
      <c r="G19" s="59"/>
    </row>
    <row r="20" spans="1:7">
      <c r="A20" s="5">
        <v>19</v>
      </c>
      <c r="B20" s="5"/>
      <c r="C20" s="5" t="s">
        <v>28</v>
      </c>
      <c r="D20" s="5"/>
      <c r="E20" s="3"/>
      <c r="F20" s="58">
        <v>12</v>
      </c>
      <c r="G20" s="58"/>
    </row>
    <row r="21" spans="1:7">
      <c r="A21" s="1">
        <v>20</v>
      </c>
      <c r="B21" s="1"/>
      <c r="C21" s="1" t="s">
        <v>29</v>
      </c>
      <c r="D21" s="1"/>
      <c r="F21" s="59">
        <v>10</v>
      </c>
      <c r="G21" s="59"/>
    </row>
    <row r="22" spans="1:7">
      <c r="A22" s="5">
        <v>21</v>
      </c>
      <c r="B22" s="5"/>
      <c r="C22" s="5" t="s">
        <v>30</v>
      </c>
      <c r="D22" s="5"/>
      <c r="E22" s="3"/>
      <c r="F22" s="58">
        <v>6</v>
      </c>
      <c r="G22" s="58"/>
    </row>
    <row r="23" spans="1:7">
      <c r="A23" s="1">
        <v>22</v>
      </c>
      <c r="B23" s="1"/>
      <c r="C23" s="1" t="s">
        <v>31</v>
      </c>
      <c r="D23" s="1"/>
      <c r="F23" s="59">
        <v>9</v>
      </c>
      <c r="G23" s="59"/>
    </row>
    <row r="24" spans="1:7">
      <c r="A24" s="5">
        <v>23</v>
      </c>
      <c r="B24" s="5"/>
      <c r="C24" s="5" t="s">
        <v>32</v>
      </c>
      <c r="D24" s="5"/>
      <c r="E24" s="3"/>
      <c r="F24" s="58">
        <v>14</v>
      </c>
      <c r="G24" s="58"/>
    </row>
    <row r="25" spans="1:7">
      <c r="A25" s="1">
        <v>24</v>
      </c>
      <c r="B25" s="1"/>
      <c r="C25" s="1" t="s">
        <v>118</v>
      </c>
      <c r="D25" s="1"/>
      <c r="F25" s="59">
        <v>10</v>
      </c>
      <c r="G25" s="59"/>
    </row>
    <row r="26" spans="1:7">
      <c r="A26" s="5">
        <v>25</v>
      </c>
      <c r="B26" s="5"/>
      <c r="C26" s="5" t="s">
        <v>33</v>
      </c>
      <c r="D26" s="5"/>
      <c r="E26" s="3"/>
      <c r="F26" s="58">
        <v>10</v>
      </c>
      <c r="G26" s="58"/>
    </row>
    <row r="27" spans="1:7">
      <c r="A27" s="1">
        <v>26</v>
      </c>
      <c r="B27" s="1"/>
      <c r="C27" s="1" t="s">
        <v>34</v>
      </c>
      <c r="D27" s="1"/>
      <c r="F27" s="59">
        <v>12</v>
      </c>
      <c r="G27" s="59"/>
    </row>
    <row r="28" spans="1:7">
      <c r="A28" s="5">
        <v>27</v>
      </c>
      <c r="B28" s="5"/>
      <c r="C28" s="5" t="s">
        <v>35</v>
      </c>
      <c r="D28" s="5"/>
      <c r="E28" s="3"/>
      <c r="F28" s="58">
        <v>9</v>
      </c>
      <c r="G28" s="58"/>
    </row>
    <row r="29" spans="1:7">
      <c r="A29" s="1">
        <v>28</v>
      </c>
      <c r="B29" s="1"/>
      <c r="C29" s="1" t="s">
        <v>119</v>
      </c>
      <c r="D29" s="1"/>
      <c r="F29" s="59">
        <v>14</v>
      </c>
      <c r="G29" s="59"/>
    </row>
    <row r="30" spans="1:7">
      <c r="A30" s="5">
        <v>29</v>
      </c>
      <c r="B30" s="5"/>
      <c r="C30" s="5" t="s">
        <v>36</v>
      </c>
      <c r="D30" s="5"/>
      <c r="E30" s="3"/>
      <c r="F30" s="58">
        <v>12</v>
      </c>
      <c r="G30" s="58"/>
    </row>
    <row r="31" spans="1:7">
      <c r="A31" s="1">
        <v>30</v>
      </c>
      <c r="B31" s="1"/>
      <c r="C31" s="1" t="s">
        <v>37</v>
      </c>
      <c r="D31" s="1"/>
      <c r="F31" s="59">
        <v>12</v>
      </c>
      <c r="G31" s="59"/>
    </row>
    <row r="32" spans="1:7">
      <c r="A32" s="5">
        <v>31</v>
      </c>
      <c r="B32" s="5"/>
      <c r="C32" s="5" t="s">
        <v>38</v>
      </c>
      <c r="D32" s="5"/>
      <c r="E32" s="3"/>
      <c r="F32" s="58">
        <v>12</v>
      </c>
      <c r="G32" s="58"/>
    </row>
    <row r="33" spans="1:7">
      <c r="A33" s="1">
        <v>32</v>
      </c>
      <c r="B33" s="1"/>
      <c r="C33" s="1" t="s">
        <v>39</v>
      </c>
      <c r="D33" s="1"/>
      <c r="F33" s="59">
        <v>14</v>
      </c>
      <c r="G33" s="59"/>
    </row>
    <row r="34" spans="1:7">
      <c r="A34" s="5">
        <v>33</v>
      </c>
      <c r="B34" s="5"/>
      <c r="C34" s="5" t="s">
        <v>40</v>
      </c>
      <c r="D34" s="5"/>
      <c r="E34" s="3"/>
      <c r="F34" s="58">
        <v>14</v>
      </c>
      <c r="G34" s="58"/>
    </row>
    <row r="35" spans="1:7">
      <c r="A35" s="1">
        <v>34</v>
      </c>
      <c r="B35" s="1"/>
      <c r="C35" s="1" t="s">
        <v>41</v>
      </c>
      <c r="D35" s="1"/>
      <c r="F35" s="59">
        <v>12</v>
      </c>
      <c r="G35" s="59"/>
    </row>
    <row r="36" spans="1:7">
      <c r="A36" s="5">
        <v>35</v>
      </c>
      <c r="B36" s="5"/>
      <c r="C36" s="5" t="s">
        <v>42</v>
      </c>
      <c r="D36" s="5"/>
      <c r="E36" s="3"/>
      <c r="F36" s="58">
        <v>10</v>
      </c>
      <c r="G36" s="58"/>
    </row>
    <row r="37" spans="1:7">
      <c r="A37" s="1">
        <v>36</v>
      </c>
      <c r="B37" s="1"/>
      <c r="C37" s="1" t="s">
        <v>0</v>
      </c>
      <c r="D37" s="1"/>
      <c r="F37" s="59">
        <v>14</v>
      </c>
      <c r="G37" s="59"/>
    </row>
    <row r="38" spans="1:7">
      <c r="A38" s="5">
        <v>37</v>
      </c>
      <c r="B38" s="5"/>
      <c r="C38" s="5" t="s">
        <v>43</v>
      </c>
      <c r="D38" s="5"/>
      <c r="E38" s="3"/>
      <c r="F38" s="58">
        <v>14</v>
      </c>
      <c r="G38" s="58"/>
    </row>
    <row r="39" spans="1:7">
      <c r="A39" s="1">
        <v>38</v>
      </c>
      <c r="B39" s="1"/>
      <c r="C39" s="1" t="s">
        <v>44</v>
      </c>
      <c r="D39" s="1"/>
      <c r="F39" s="59">
        <v>15</v>
      </c>
      <c r="G39" s="59"/>
    </row>
    <row r="40" spans="1:7">
      <c r="A40" s="5">
        <v>39</v>
      </c>
      <c r="B40" s="5"/>
      <c r="C40" s="5" t="s">
        <v>45</v>
      </c>
      <c r="D40" s="5"/>
      <c r="E40" s="3"/>
      <c r="F40" s="58">
        <v>12</v>
      </c>
      <c r="G40" s="58"/>
    </row>
    <row r="41" spans="1:7">
      <c r="A41" s="1">
        <v>40</v>
      </c>
      <c r="B41" s="1"/>
      <c r="C41" s="1" t="s">
        <v>4</v>
      </c>
      <c r="D41" s="1"/>
      <c r="F41" s="59">
        <v>12</v>
      </c>
      <c r="G41" s="59"/>
    </row>
    <row r="42" spans="1:7">
      <c r="A42" s="5">
        <v>41</v>
      </c>
      <c r="B42" s="5"/>
      <c r="C42" s="5" t="s">
        <v>46</v>
      </c>
      <c r="D42" s="5"/>
      <c r="E42" s="3"/>
      <c r="F42" s="58">
        <v>12</v>
      </c>
      <c r="G42" s="58"/>
    </row>
    <row r="43" spans="1:7">
      <c r="A43" s="1">
        <v>42</v>
      </c>
      <c r="B43" s="1"/>
      <c r="C43" s="1" t="s">
        <v>47</v>
      </c>
      <c r="D43" s="1"/>
      <c r="F43" s="59">
        <v>12</v>
      </c>
      <c r="G43" s="59"/>
    </row>
    <row r="44" spans="1:7">
      <c r="A44" s="5">
        <v>43</v>
      </c>
      <c r="B44" s="5"/>
      <c r="C44" s="5" t="s">
        <v>5</v>
      </c>
      <c r="D44" s="5"/>
      <c r="E44" s="3"/>
      <c r="F44" s="58">
        <v>0</v>
      </c>
      <c r="G44" s="58"/>
    </row>
    <row r="45" spans="1:7">
      <c r="A45" s="1">
        <v>44</v>
      </c>
      <c r="B45" s="1"/>
      <c r="C45" s="1" t="s">
        <v>48</v>
      </c>
      <c r="D45" s="1"/>
      <c r="F45" s="59">
        <v>9</v>
      </c>
      <c r="G45" s="59"/>
    </row>
    <row r="46" spans="1:7">
      <c r="A46" s="5">
        <v>45</v>
      </c>
      <c r="B46" s="5"/>
      <c r="C46" s="5" t="s">
        <v>49</v>
      </c>
      <c r="D46" s="5"/>
      <c r="E46" s="3"/>
      <c r="F46" s="58">
        <v>22</v>
      </c>
      <c r="G46" s="58"/>
    </row>
    <row r="47" spans="1:7">
      <c r="A47" s="1">
        <v>46</v>
      </c>
      <c r="B47" s="1"/>
      <c r="C47" s="1" t="s">
        <v>50</v>
      </c>
      <c r="D47" s="1"/>
      <c r="F47" s="59">
        <v>22</v>
      </c>
      <c r="G47" s="59"/>
    </row>
    <row r="48" spans="1:7">
      <c r="A48" s="5">
        <v>47</v>
      </c>
      <c r="B48" s="5"/>
      <c r="C48" s="5" t="s">
        <v>51</v>
      </c>
      <c r="D48" s="5"/>
      <c r="E48" s="3"/>
      <c r="F48" s="58">
        <v>0</v>
      </c>
      <c r="G48" s="58"/>
    </row>
    <row r="49" spans="1:7">
      <c r="A49" s="1">
        <v>48</v>
      </c>
      <c r="B49" s="1"/>
      <c r="C49" s="1" t="s">
        <v>52</v>
      </c>
      <c r="D49" s="1"/>
      <c r="F49" s="59">
        <v>0</v>
      </c>
      <c r="G49" s="59"/>
    </row>
    <row r="50" spans="1:7">
      <c r="A50" s="5">
        <v>49</v>
      </c>
      <c r="B50" s="5"/>
      <c r="C50" s="5" t="s">
        <v>53</v>
      </c>
      <c r="D50" s="5"/>
      <c r="E50" s="3"/>
      <c r="F50" s="58">
        <v>0</v>
      </c>
      <c r="G50" s="58"/>
    </row>
  </sheetData>
  <autoFilter ref="A1:G50"/>
  <pageMargins left="0.7" right="0.7" top="0.78740157499999996" bottom="0.78740157499999996" header="0.3" footer="0.3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22"/>
  <sheetViews>
    <sheetView workbookViewId="0">
      <selection activeCell="D27" sqref="D27"/>
    </sheetView>
  </sheetViews>
  <sheetFormatPr baseColWidth="10" defaultRowHeight="14"/>
  <cols>
    <col min="1" max="1" width="10.83203125" style="8"/>
    <col min="2" max="3" width="25.6640625" style="8" customWidth="1"/>
    <col min="4" max="4" width="20.5" style="8" customWidth="1"/>
    <col min="5" max="6" width="25.6640625" style="8" customWidth="1"/>
    <col min="7" max="7" width="26.83203125" style="8" customWidth="1"/>
    <col min="8" max="8" width="3.83203125" style="8" customWidth="1"/>
    <col min="9" max="9" width="1.1640625" style="8" hidden="1" customWidth="1"/>
    <col min="10" max="15" width="2" style="8" hidden="1" customWidth="1"/>
    <col min="16" max="16" width="8.5" style="8" hidden="1" customWidth="1"/>
    <col min="17" max="17" width="7.33203125" style="8" customWidth="1"/>
    <col min="18" max="18" width="2" style="8" hidden="1" customWidth="1"/>
    <col min="19" max="16384" width="10.83203125" style="8"/>
  </cols>
  <sheetData>
    <row r="1" spans="1:18" ht="15" thickBot="1"/>
    <row r="2" spans="1:18" ht="18" customHeight="1">
      <c r="A2" s="73"/>
      <c r="B2" s="74" t="s">
        <v>59</v>
      </c>
      <c r="C2" s="75">
        <v>4</v>
      </c>
      <c r="D2" s="75"/>
      <c r="E2" s="75"/>
      <c r="F2" s="61" t="s">
        <v>109</v>
      </c>
    </row>
    <row r="3" spans="1:18" ht="18" customHeight="1" thickBot="1">
      <c r="A3" s="73"/>
      <c r="B3" s="76" t="s">
        <v>60</v>
      </c>
      <c r="C3" s="77" t="str">
        <f>VLOOKUP(C2,Help!$A$2:$G$50,3,FALSE)</f>
        <v>SchM 1x</v>
      </c>
      <c r="D3" s="77"/>
      <c r="E3" s="77"/>
      <c r="F3" s="62" t="s">
        <v>108</v>
      </c>
    </row>
    <row r="4" spans="1:18" ht="15" thickBot="1">
      <c r="B4" s="78"/>
      <c r="C4" s="40"/>
    </row>
    <row r="5" spans="1:18" ht="18" customHeight="1" thickBot="1">
      <c r="B5" s="79" t="s">
        <v>62</v>
      </c>
      <c r="C5" s="139" t="str">
        <f>Vereinsdaten!D4</f>
        <v>1.WRC Lia</v>
      </c>
      <c r="D5" s="139"/>
      <c r="E5" s="80" t="s">
        <v>64</v>
      </c>
      <c r="F5" s="81">
        <f>COUNTIF(P8:P22,0)</f>
        <v>3</v>
      </c>
      <c r="G5" s="82" t="str">
        <f>IF(COUNTIF(P8:P22,1),CONCATENATE("(",COUNTIF(P8:P22,1),")"," inkorrekte Eingabe(n)"),"")</f>
        <v/>
      </c>
    </row>
    <row r="6" spans="1:18" ht="15" thickBot="1"/>
    <row r="7" spans="1:18" ht="15" thickBot="1">
      <c r="A7" s="83" t="s">
        <v>61</v>
      </c>
      <c r="B7" s="84" t="s">
        <v>54</v>
      </c>
      <c r="C7" s="84" t="s">
        <v>55</v>
      </c>
      <c r="D7" s="84" t="s">
        <v>56</v>
      </c>
      <c r="E7" s="84" t="s">
        <v>58</v>
      </c>
      <c r="F7" s="84" t="s">
        <v>57</v>
      </c>
      <c r="G7" s="85" t="s">
        <v>75</v>
      </c>
    </row>
    <row r="8" spans="1:18" ht="15" thickBot="1">
      <c r="A8" s="86">
        <v>1</v>
      </c>
      <c r="B8" s="69" t="s">
        <v>111</v>
      </c>
      <c r="C8" s="69" t="s">
        <v>111</v>
      </c>
      <c r="D8" s="70" t="s">
        <v>111</v>
      </c>
      <c r="E8" s="69" t="s">
        <v>111</v>
      </c>
      <c r="F8" s="69" t="s">
        <v>111</v>
      </c>
      <c r="G8" s="87" t="str">
        <f>IF(P8=0,"Korrekte Eingabe",IF(P8=2,"","Inkorrekte Eingabe"))</f>
        <v>Korrekte Eingabe</v>
      </c>
      <c r="J8" s="8">
        <f>IF(B8&lt;&gt;"",1,0)</f>
        <v>1</v>
      </c>
      <c r="K8" s="8">
        <f t="shared" ref="K8:M22" si="0">IF(C8&lt;&gt;"",1,0)</f>
        <v>1</v>
      </c>
      <c r="L8" s="8">
        <f t="shared" si="0"/>
        <v>1</v>
      </c>
      <c r="M8" s="73">
        <f>IF(E8&lt;&gt;"",1,0)</f>
        <v>1</v>
      </c>
      <c r="N8" s="8">
        <f t="shared" ref="N8:N22" si="1">IF(F8&lt;&gt;"",1,0)</f>
        <v>1</v>
      </c>
      <c r="O8" s="8">
        <f>COUNTIF(J8:N8,1)</f>
        <v>5</v>
      </c>
      <c r="P8" s="73">
        <f>IF(AND(O8&gt;0,O8&lt;&gt;5),1,IF(O8=0,2,0))</f>
        <v>0</v>
      </c>
      <c r="Q8" s="73"/>
    </row>
    <row r="9" spans="1:18" ht="15" thickBot="1">
      <c r="A9" s="88">
        <v>2</v>
      </c>
      <c r="B9" s="71" t="s">
        <v>63</v>
      </c>
      <c r="C9" s="71" t="s">
        <v>63</v>
      </c>
      <c r="D9" s="72" t="s">
        <v>63</v>
      </c>
      <c r="E9" s="71" t="s">
        <v>63</v>
      </c>
      <c r="F9" s="71" t="s">
        <v>63</v>
      </c>
      <c r="G9" s="89" t="str">
        <f t="shared" ref="G9:G22" si="2">IF(P9=0,"Korrekte Eingabe",IF(P9=2,"","Inkorrekte Eingabe"))</f>
        <v>Korrekte Eingabe</v>
      </c>
      <c r="J9" s="8">
        <f t="shared" ref="J9:J22" si="3">IF(B9&lt;&gt;"",1,0)</f>
        <v>1</v>
      </c>
      <c r="K9" s="8">
        <f t="shared" si="0"/>
        <v>1</v>
      </c>
      <c r="L9" s="8">
        <f t="shared" si="0"/>
        <v>1</v>
      </c>
      <c r="M9" s="73">
        <f t="shared" si="0"/>
        <v>1</v>
      </c>
      <c r="N9" s="8">
        <f t="shared" si="1"/>
        <v>1</v>
      </c>
      <c r="O9" s="8">
        <f t="shared" ref="O9:O22" si="4">COUNTIF(J9:N9,1)</f>
        <v>5</v>
      </c>
      <c r="P9" s="73">
        <f t="shared" ref="P9:P22" si="5">IF(AND(O9&gt;0,O9&lt;&gt;5),1,IF(O9=0,2,0))</f>
        <v>0</v>
      </c>
      <c r="R9" s="8">
        <f>COUNTIF(P8:P22,1)</f>
        <v>0</v>
      </c>
    </row>
    <row r="10" spans="1:18" ht="15" thickBot="1">
      <c r="A10" s="86">
        <v>3</v>
      </c>
      <c r="B10" s="69" t="s">
        <v>63</v>
      </c>
      <c r="C10" s="69" t="s">
        <v>63</v>
      </c>
      <c r="D10" s="70" t="s">
        <v>63</v>
      </c>
      <c r="E10" s="69" t="s">
        <v>63</v>
      </c>
      <c r="F10" s="69" t="s">
        <v>63</v>
      </c>
      <c r="G10" s="87" t="str">
        <f t="shared" si="2"/>
        <v>Korrekte Eingabe</v>
      </c>
      <c r="J10" s="8">
        <f t="shared" si="3"/>
        <v>1</v>
      </c>
      <c r="K10" s="8">
        <f t="shared" si="0"/>
        <v>1</v>
      </c>
      <c r="L10" s="8">
        <f t="shared" si="0"/>
        <v>1</v>
      </c>
      <c r="M10" s="73">
        <f t="shared" si="0"/>
        <v>1</v>
      </c>
      <c r="N10" s="8">
        <f t="shared" si="1"/>
        <v>1</v>
      </c>
      <c r="O10" s="8">
        <f t="shared" si="4"/>
        <v>5</v>
      </c>
      <c r="P10" s="73">
        <f t="shared" si="5"/>
        <v>0</v>
      </c>
    </row>
    <row r="11" spans="1:18" ht="15" thickBot="1">
      <c r="A11" s="88">
        <v>4</v>
      </c>
      <c r="B11" s="71"/>
      <c r="C11" s="71"/>
      <c r="D11" s="72"/>
      <c r="E11" s="71"/>
      <c r="F11" s="71"/>
      <c r="G11" s="89" t="str">
        <f t="shared" si="2"/>
        <v/>
      </c>
      <c r="J11" s="8">
        <f t="shared" si="3"/>
        <v>0</v>
      </c>
      <c r="K11" s="8">
        <f t="shared" si="0"/>
        <v>0</v>
      </c>
      <c r="L11" s="8">
        <f t="shared" si="0"/>
        <v>0</v>
      </c>
      <c r="M11" s="73">
        <f t="shared" si="0"/>
        <v>0</v>
      </c>
      <c r="N11" s="8">
        <f t="shared" si="1"/>
        <v>0</v>
      </c>
      <c r="O11" s="8">
        <f t="shared" si="4"/>
        <v>0</v>
      </c>
      <c r="P11" s="73">
        <f t="shared" si="5"/>
        <v>2</v>
      </c>
    </row>
    <row r="12" spans="1:18" ht="15" thickBot="1">
      <c r="A12" s="86">
        <v>5</v>
      </c>
      <c r="B12" s="69"/>
      <c r="C12" s="69"/>
      <c r="D12" s="70"/>
      <c r="E12" s="69"/>
      <c r="F12" s="69"/>
      <c r="G12" s="87" t="str">
        <f t="shared" si="2"/>
        <v/>
      </c>
      <c r="J12" s="8">
        <f t="shared" si="3"/>
        <v>0</v>
      </c>
      <c r="K12" s="8">
        <f t="shared" si="0"/>
        <v>0</v>
      </c>
      <c r="L12" s="8">
        <f t="shared" si="0"/>
        <v>0</v>
      </c>
      <c r="M12" s="73">
        <f t="shared" si="0"/>
        <v>0</v>
      </c>
      <c r="N12" s="8">
        <f t="shared" si="1"/>
        <v>0</v>
      </c>
      <c r="O12" s="8">
        <f t="shared" si="4"/>
        <v>0</v>
      </c>
      <c r="P12" s="73">
        <f t="shared" si="5"/>
        <v>2</v>
      </c>
    </row>
    <row r="13" spans="1:18" ht="15" thickBot="1">
      <c r="A13" s="88">
        <v>6</v>
      </c>
      <c r="B13" s="71"/>
      <c r="C13" s="71"/>
      <c r="D13" s="72"/>
      <c r="E13" s="71"/>
      <c r="F13" s="71"/>
      <c r="G13" s="89" t="str">
        <f t="shared" si="2"/>
        <v/>
      </c>
      <c r="J13" s="8">
        <f t="shared" si="3"/>
        <v>0</v>
      </c>
      <c r="K13" s="8">
        <f t="shared" si="0"/>
        <v>0</v>
      </c>
      <c r="L13" s="8">
        <f t="shared" si="0"/>
        <v>0</v>
      </c>
      <c r="M13" s="73">
        <f t="shared" si="0"/>
        <v>0</v>
      </c>
      <c r="N13" s="8">
        <f t="shared" si="1"/>
        <v>0</v>
      </c>
      <c r="O13" s="8">
        <f t="shared" si="4"/>
        <v>0</v>
      </c>
      <c r="P13" s="73">
        <f t="shared" si="5"/>
        <v>2</v>
      </c>
    </row>
    <row r="14" spans="1:18" ht="15" thickBot="1">
      <c r="A14" s="86">
        <v>7</v>
      </c>
      <c r="B14" s="69"/>
      <c r="C14" s="69"/>
      <c r="D14" s="70"/>
      <c r="E14" s="69"/>
      <c r="F14" s="69"/>
      <c r="G14" s="87" t="str">
        <f t="shared" si="2"/>
        <v/>
      </c>
      <c r="J14" s="8">
        <f t="shared" si="3"/>
        <v>0</v>
      </c>
      <c r="K14" s="8">
        <f t="shared" si="0"/>
        <v>0</v>
      </c>
      <c r="L14" s="8">
        <f t="shared" si="0"/>
        <v>0</v>
      </c>
      <c r="M14" s="73">
        <f t="shared" si="0"/>
        <v>0</v>
      </c>
      <c r="N14" s="8">
        <f t="shared" si="1"/>
        <v>0</v>
      </c>
      <c r="O14" s="8">
        <f t="shared" si="4"/>
        <v>0</v>
      </c>
      <c r="P14" s="73">
        <f t="shared" si="5"/>
        <v>2</v>
      </c>
    </row>
    <row r="15" spans="1:18" ht="15" thickBot="1">
      <c r="A15" s="88">
        <v>8</v>
      </c>
      <c r="B15" s="71"/>
      <c r="C15" s="71"/>
      <c r="D15" s="72"/>
      <c r="E15" s="71"/>
      <c r="F15" s="71"/>
      <c r="G15" s="89" t="str">
        <f t="shared" si="2"/>
        <v/>
      </c>
      <c r="J15" s="8">
        <f t="shared" si="3"/>
        <v>0</v>
      </c>
      <c r="K15" s="8">
        <f t="shared" si="0"/>
        <v>0</v>
      </c>
      <c r="L15" s="8">
        <f t="shared" si="0"/>
        <v>0</v>
      </c>
      <c r="M15" s="73">
        <f t="shared" si="0"/>
        <v>0</v>
      </c>
      <c r="N15" s="8">
        <f t="shared" si="1"/>
        <v>0</v>
      </c>
      <c r="O15" s="8">
        <f t="shared" si="4"/>
        <v>0</v>
      </c>
      <c r="P15" s="73">
        <f t="shared" si="5"/>
        <v>2</v>
      </c>
    </row>
    <row r="16" spans="1:18" ht="15" thickBot="1">
      <c r="A16" s="86">
        <v>9</v>
      </c>
      <c r="B16" s="69"/>
      <c r="C16" s="69"/>
      <c r="D16" s="70"/>
      <c r="E16" s="69"/>
      <c r="F16" s="69"/>
      <c r="G16" s="87" t="str">
        <f t="shared" si="2"/>
        <v/>
      </c>
      <c r="J16" s="8">
        <f t="shared" si="3"/>
        <v>0</v>
      </c>
      <c r="K16" s="8">
        <f t="shared" si="0"/>
        <v>0</v>
      </c>
      <c r="L16" s="8">
        <f t="shared" si="0"/>
        <v>0</v>
      </c>
      <c r="M16" s="73">
        <f t="shared" si="0"/>
        <v>0</v>
      </c>
      <c r="N16" s="8">
        <f t="shared" si="1"/>
        <v>0</v>
      </c>
      <c r="O16" s="8">
        <f t="shared" si="4"/>
        <v>0</v>
      </c>
      <c r="P16" s="73">
        <f t="shared" si="5"/>
        <v>2</v>
      </c>
    </row>
    <row r="17" spans="1:16" ht="15" thickBot="1">
      <c r="A17" s="88">
        <v>10</v>
      </c>
      <c r="B17" s="71"/>
      <c r="C17" s="71"/>
      <c r="D17" s="72"/>
      <c r="E17" s="71"/>
      <c r="F17" s="71"/>
      <c r="G17" s="89" t="str">
        <f t="shared" si="2"/>
        <v/>
      </c>
      <c r="J17" s="8">
        <f t="shared" si="3"/>
        <v>0</v>
      </c>
      <c r="K17" s="8">
        <f t="shared" si="0"/>
        <v>0</v>
      </c>
      <c r="L17" s="8">
        <f t="shared" si="0"/>
        <v>0</v>
      </c>
      <c r="M17" s="73">
        <f t="shared" si="0"/>
        <v>0</v>
      </c>
      <c r="N17" s="8">
        <f t="shared" si="1"/>
        <v>0</v>
      </c>
      <c r="O17" s="8">
        <f t="shared" si="4"/>
        <v>0</v>
      </c>
      <c r="P17" s="73">
        <f t="shared" si="5"/>
        <v>2</v>
      </c>
    </row>
    <row r="18" spans="1:16" ht="15" thickBot="1">
      <c r="A18" s="86">
        <v>11</v>
      </c>
      <c r="B18" s="69"/>
      <c r="C18" s="69"/>
      <c r="D18" s="70"/>
      <c r="E18" s="69"/>
      <c r="F18" s="69"/>
      <c r="G18" s="87" t="str">
        <f t="shared" si="2"/>
        <v/>
      </c>
      <c r="J18" s="8">
        <f t="shared" si="3"/>
        <v>0</v>
      </c>
      <c r="K18" s="8">
        <f t="shared" si="0"/>
        <v>0</v>
      </c>
      <c r="L18" s="8">
        <f t="shared" si="0"/>
        <v>0</v>
      </c>
      <c r="M18" s="73">
        <f t="shared" si="0"/>
        <v>0</v>
      </c>
      <c r="N18" s="8">
        <f t="shared" si="1"/>
        <v>0</v>
      </c>
      <c r="O18" s="8">
        <f t="shared" si="4"/>
        <v>0</v>
      </c>
      <c r="P18" s="73">
        <f t="shared" si="5"/>
        <v>2</v>
      </c>
    </row>
    <row r="19" spans="1:16" ht="15" thickBot="1">
      <c r="A19" s="88">
        <v>12</v>
      </c>
      <c r="B19" s="71"/>
      <c r="C19" s="71"/>
      <c r="D19" s="72"/>
      <c r="E19" s="71"/>
      <c r="F19" s="71"/>
      <c r="G19" s="89" t="str">
        <f t="shared" si="2"/>
        <v/>
      </c>
      <c r="J19" s="8">
        <f t="shared" si="3"/>
        <v>0</v>
      </c>
      <c r="K19" s="8">
        <f t="shared" si="0"/>
        <v>0</v>
      </c>
      <c r="L19" s="8">
        <f t="shared" si="0"/>
        <v>0</v>
      </c>
      <c r="M19" s="73">
        <f t="shared" si="0"/>
        <v>0</v>
      </c>
      <c r="N19" s="8">
        <f t="shared" si="1"/>
        <v>0</v>
      </c>
      <c r="O19" s="8">
        <f t="shared" si="4"/>
        <v>0</v>
      </c>
      <c r="P19" s="73">
        <f t="shared" si="5"/>
        <v>2</v>
      </c>
    </row>
    <row r="20" spans="1:16" ht="15" thickBot="1">
      <c r="A20" s="86">
        <v>13</v>
      </c>
      <c r="B20" s="69"/>
      <c r="C20" s="69"/>
      <c r="D20" s="70"/>
      <c r="E20" s="69"/>
      <c r="F20" s="69"/>
      <c r="G20" s="87" t="str">
        <f t="shared" si="2"/>
        <v/>
      </c>
      <c r="J20" s="8">
        <f t="shared" si="3"/>
        <v>0</v>
      </c>
      <c r="K20" s="8">
        <f t="shared" si="0"/>
        <v>0</v>
      </c>
      <c r="L20" s="8">
        <f t="shared" si="0"/>
        <v>0</v>
      </c>
      <c r="M20" s="73">
        <f t="shared" si="0"/>
        <v>0</v>
      </c>
      <c r="N20" s="8">
        <f t="shared" si="1"/>
        <v>0</v>
      </c>
      <c r="O20" s="8">
        <f t="shared" si="4"/>
        <v>0</v>
      </c>
      <c r="P20" s="73">
        <f t="shared" si="5"/>
        <v>2</v>
      </c>
    </row>
    <row r="21" spans="1:16" ht="15" thickBot="1">
      <c r="A21" s="88">
        <v>14</v>
      </c>
      <c r="B21" s="71"/>
      <c r="C21" s="71"/>
      <c r="D21" s="72"/>
      <c r="E21" s="71"/>
      <c r="F21" s="71"/>
      <c r="G21" s="89" t="str">
        <f t="shared" si="2"/>
        <v/>
      </c>
      <c r="J21" s="8">
        <f t="shared" si="3"/>
        <v>0</v>
      </c>
      <c r="K21" s="8">
        <f t="shared" si="0"/>
        <v>0</v>
      </c>
      <c r="L21" s="8">
        <f t="shared" si="0"/>
        <v>0</v>
      </c>
      <c r="M21" s="73">
        <f t="shared" si="0"/>
        <v>0</v>
      </c>
      <c r="N21" s="8">
        <f t="shared" si="1"/>
        <v>0</v>
      </c>
      <c r="O21" s="8">
        <f t="shared" si="4"/>
        <v>0</v>
      </c>
      <c r="P21" s="73">
        <f t="shared" si="5"/>
        <v>2</v>
      </c>
    </row>
    <row r="22" spans="1:16" ht="15" thickBot="1">
      <c r="A22" s="86">
        <v>15</v>
      </c>
      <c r="B22" s="69"/>
      <c r="C22" s="69"/>
      <c r="D22" s="70"/>
      <c r="E22" s="69"/>
      <c r="F22" s="69"/>
      <c r="G22" s="87" t="str">
        <f t="shared" si="2"/>
        <v/>
      </c>
      <c r="J22" s="8">
        <f t="shared" si="3"/>
        <v>0</v>
      </c>
      <c r="K22" s="8">
        <f t="shared" si="0"/>
        <v>0</v>
      </c>
      <c r="L22" s="8">
        <f t="shared" si="0"/>
        <v>0</v>
      </c>
      <c r="M22" s="73">
        <f t="shared" si="0"/>
        <v>0</v>
      </c>
      <c r="N22" s="8">
        <f t="shared" si="1"/>
        <v>0</v>
      </c>
      <c r="O22" s="8">
        <f t="shared" si="4"/>
        <v>0</v>
      </c>
      <c r="P22" s="73">
        <f t="shared" si="5"/>
        <v>2</v>
      </c>
    </row>
  </sheetData>
  <mergeCells count="1">
    <mergeCell ref="C5:D5"/>
  </mergeCells>
  <conditionalFormatting sqref="G8:G22">
    <cfRule type="expression" dxfId="99" priority="3">
      <formula>AND(P8&lt;&gt;2,P8=0)</formula>
    </cfRule>
  </conditionalFormatting>
  <conditionalFormatting sqref="G8:G22">
    <cfRule type="expression" dxfId="98" priority="2">
      <formula>P8=1</formula>
    </cfRule>
  </conditionalFormatting>
  <conditionalFormatting sqref="G5">
    <cfRule type="expression" dxfId="97" priority="1">
      <formula>R9&gt;0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37"/>
  <sheetViews>
    <sheetView workbookViewId="0"/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4" customWidth="1"/>
    <col min="9" max="9" width="1.1640625" hidden="1" customWidth="1"/>
    <col min="10" max="10" width="2" hidden="1" customWidth="1"/>
    <col min="11" max="18" width="2" bestFit="1" customWidth="1"/>
  </cols>
  <sheetData>
    <row r="1" spans="1:18" ht="15" thickBot="1"/>
    <row r="2" spans="1:18" ht="18" customHeight="1">
      <c r="A2" s="6"/>
      <c r="B2" s="27" t="s">
        <v>59</v>
      </c>
      <c r="C2" s="22">
        <v>5</v>
      </c>
      <c r="D2" s="22"/>
      <c r="E2" s="22"/>
      <c r="F2" s="61" t="s">
        <v>109</v>
      </c>
    </row>
    <row r="3" spans="1:18" ht="18" customHeight="1" thickBot="1">
      <c r="A3" s="6"/>
      <c r="B3" s="28" t="s">
        <v>60</v>
      </c>
      <c r="C3" s="23" t="str">
        <f>VLOOKUP(C2,Help!$A$2:$G$50,3,FALSE)</f>
        <v>JM-B 2x</v>
      </c>
      <c r="D3" s="23"/>
      <c r="E3" s="23"/>
      <c r="F3" s="62" t="s">
        <v>108</v>
      </c>
    </row>
    <row r="4" spans="1:18" ht="15" thickBot="1">
      <c r="B4" s="7"/>
      <c r="C4" s="1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COUNTIF(P8:P67,9)</f>
        <v>1</v>
      </c>
      <c r="G5" s="60" t="str">
        <f>IF(COUNTIF(Q8:Q37,1),CONCATENATE("(",COUNTIF(Q8:Q37,1),")","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63" t="s">
        <v>110</v>
      </c>
      <c r="C8" s="63" t="s">
        <v>110</v>
      </c>
      <c r="D8" s="64" t="s">
        <v>110</v>
      </c>
      <c r="E8" s="128" t="s">
        <v>110</v>
      </c>
      <c r="F8" s="63" t="s">
        <v>110</v>
      </c>
      <c r="G8" s="134" t="str">
        <f>IF(AND(P8&gt;0,P8&lt;&gt;9),"Inkorrekte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127">
        <f>IF(E8&lt;&gt;"",1,0)</f>
        <v>1</v>
      </c>
      <c r="N8">
        <f t="shared" ref="N8:N37" si="1">IF(F8&lt;&gt;"",1,0)</f>
        <v>1</v>
      </c>
      <c r="O8">
        <f>COUNTIF(J8:N8,1)</f>
        <v>5</v>
      </c>
      <c r="P8" s="127">
        <f>O8+O9</f>
        <v>9</v>
      </c>
      <c r="Q8" s="127">
        <f>IF(AND(P8&gt;0,P8&lt;&gt;9),1,IF(P8=0,2,0))</f>
        <v>0</v>
      </c>
      <c r="R8">
        <f>COUNTIF(Q8:Q37,1)</f>
        <v>0</v>
      </c>
    </row>
    <row r="9" spans="1:18" ht="15" thickBot="1">
      <c r="A9" s="133"/>
      <c r="B9" s="65" t="s">
        <v>110</v>
      </c>
      <c r="C9" s="65" t="s">
        <v>110</v>
      </c>
      <c r="D9" s="65" t="s">
        <v>110</v>
      </c>
      <c r="E9" s="129"/>
      <c r="F9" s="65" t="s">
        <v>110</v>
      </c>
      <c r="G9" s="135"/>
      <c r="J9">
        <f>IF(B9&lt;&gt;"",1,0)</f>
        <v>1</v>
      </c>
      <c r="K9">
        <f t="shared" si="0"/>
        <v>1</v>
      </c>
      <c r="L9">
        <f t="shared" si="0"/>
        <v>1</v>
      </c>
      <c r="M9" s="127"/>
      <c r="N9">
        <f t="shared" si="1"/>
        <v>1</v>
      </c>
      <c r="O9">
        <f>COUNTIF(J9:N9,1)</f>
        <v>4</v>
      </c>
      <c r="P9" s="127"/>
      <c r="Q9" s="127"/>
    </row>
    <row r="10" spans="1:18">
      <c r="A10" s="136">
        <v>2</v>
      </c>
      <c r="B10" s="66"/>
      <c r="C10" s="66"/>
      <c r="D10" s="67"/>
      <c r="E10" s="130"/>
      <c r="F10" s="66"/>
      <c r="G10" s="134" t="str">
        <f t="shared" ref="G10" si="2">IF(AND(P10&gt;0,P10&lt;&gt;9),"Inkorrekte Eingabe",IF(P10&lt;&gt;0,"Korrekte Eingabe",""))</f>
        <v/>
      </c>
      <c r="J10">
        <f t="shared" ref="J10:M37" si="3">IF(B10&lt;&gt;"",1,0)</f>
        <v>0</v>
      </c>
      <c r="K10">
        <f t="shared" si="0"/>
        <v>0</v>
      </c>
      <c r="L10">
        <f t="shared" si="0"/>
        <v>0</v>
      </c>
      <c r="M10" s="127">
        <f t="shared" si="0"/>
        <v>0</v>
      </c>
      <c r="N10">
        <f t="shared" si="1"/>
        <v>0</v>
      </c>
      <c r="O10">
        <f t="shared" ref="O10:O37" si="4">COUNTIF(J10:N10,1)</f>
        <v>0</v>
      </c>
      <c r="P10" s="127">
        <f t="shared" ref="P10" si="5">O10+O11</f>
        <v>0</v>
      </c>
      <c r="Q10" s="127">
        <f t="shared" ref="Q10" si="6">IF(AND(P10&gt;0,P10&lt;&gt;9),1,IF(P10=0,2,0))</f>
        <v>2</v>
      </c>
    </row>
    <row r="11" spans="1:18" ht="15" thickBot="1">
      <c r="A11" s="137"/>
      <c r="B11" s="68"/>
      <c r="C11" s="68"/>
      <c r="D11" s="68"/>
      <c r="E11" s="131"/>
      <c r="F11" s="68"/>
      <c r="G11" s="135"/>
      <c r="J11">
        <f t="shared" si="3"/>
        <v>0</v>
      </c>
      <c r="K11">
        <f t="shared" si="0"/>
        <v>0</v>
      </c>
      <c r="L11">
        <f t="shared" si="0"/>
        <v>0</v>
      </c>
      <c r="M11" s="127"/>
      <c r="N11">
        <f t="shared" si="1"/>
        <v>0</v>
      </c>
      <c r="O11">
        <f t="shared" si="4"/>
        <v>0</v>
      </c>
      <c r="P11" s="127"/>
      <c r="Q11" s="127"/>
    </row>
    <row r="12" spans="1:18">
      <c r="A12" s="132">
        <v>3</v>
      </c>
      <c r="B12" s="63"/>
      <c r="C12" s="63"/>
      <c r="D12" s="64"/>
      <c r="E12" s="128"/>
      <c r="F12" s="63"/>
      <c r="G12" s="134" t="str">
        <f t="shared" ref="G12" si="7">IF(AND(P12&gt;0,P12&lt;&gt;9),"Inkorrekte Eingabe",IF(P12&lt;&gt;0,"Korrekte Eingabe",""))</f>
        <v/>
      </c>
      <c r="J12">
        <f t="shared" si="3"/>
        <v>0</v>
      </c>
      <c r="K12">
        <f t="shared" si="0"/>
        <v>0</v>
      </c>
      <c r="L12">
        <f t="shared" si="0"/>
        <v>0</v>
      </c>
      <c r="M12" s="127">
        <f t="shared" si="0"/>
        <v>0</v>
      </c>
      <c r="N12">
        <f t="shared" si="1"/>
        <v>0</v>
      </c>
      <c r="O12">
        <f t="shared" si="4"/>
        <v>0</v>
      </c>
      <c r="P12" s="127">
        <f t="shared" ref="P12" si="8">O12+O13</f>
        <v>0</v>
      </c>
      <c r="Q12" s="127">
        <f t="shared" ref="Q12" si="9">IF(AND(P12&gt;0,P12&lt;&gt;9),1,IF(P12=0,2,0))</f>
        <v>2</v>
      </c>
    </row>
    <row r="13" spans="1:18" ht="15" thickBot="1">
      <c r="A13" s="133"/>
      <c r="B13" s="65"/>
      <c r="C13" s="65"/>
      <c r="D13" s="65"/>
      <c r="E13" s="129"/>
      <c r="F13" s="65"/>
      <c r="G13" s="135"/>
      <c r="J13">
        <f t="shared" si="3"/>
        <v>0</v>
      </c>
      <c r="K13">
        <f t="shared" si="0"/>
        <v>0</v>
      </c>
      <c r="L13">
        <f t="shared" si="0"/>
        <v>0</v>
      </c>
      <c r="M13" s="127"/>
      <c r="N13">
        <f t="shared" si="1"/>
        <v>0</v>
      </c>
      <c r="O13">
        <f t="shared" si="4"/>
        <v>0</v>
      </c>
      <c r="P13" s="127"/>
      <c r="Q13" s="127"/>
    </row>
    <row r="14" spans="1:18">
      <c r="A14" s="136">
        <v>4</v>
      </c>
      <c r="B14" s="66"/>
      <c r="C14" s="66"/>
      <c r="D14" s="67"/>
      <c r="E14" s="130"/>
      <c r="F14" s="66"/>
      <c r="G14" s="134" t="str">
        <f t="shared" ref="G14" si="10">IF(AND(P14&gt;0,P14&lt;&gt;9),"Inkorrekte Eingabe",IF(P14&lt;&gt;0,"Korrekte Eingabe",""))</f>
        <v/>
      </c>
      <c r="J14">
        <f t="shared" si="3"/>
        <v>0</v>
      </c>
      <c r="K14">
        <f t="shared" si="0"/>
        <v>0</v>
      </c>
      <c r="L14">
        <f t="shared" si="0"/>
        <v>0</v>
      </c>
      <c r="M14" s="127">
        <f t="shared" si="0"/>
        <v>0</v>
      </c>
      <c r="N14">
        <f t="shared" si="1"/>
        <v>0</v>
      </c>
      <c r="O14">
        <f t="shared" si="4"/>
        <v>0</v>
      </c>
      <c r="P14" s="127">
        <f t="shared" ref="P14" si="11">O14+O15</f>
        <v>0</v>
      </c>
      <c r="Q14" s="127">
        <f t="shared" ref="Q14" si="12">IF(AND(P14&gt;0,P14&lt;&gt;9),1,IF(P14=0,2,0))</f>
        <v>2</v>
      </c>
    </row>
    <row r="15" spans="1:18" ht="15" thickBot="1">
      <c r="A15" s="137"/>
      <c r="B15" s="68"/>
      <c r="C15" s="68"/>
      <c r="D15" s="68"/>
      <c r="E15" s="131"/>
      <c r="F15" s="68"/>
      <c r="G15" s="135"/>
      <c r="J15">
        <f t="shared" si="3"/>
        <v>0</v>
      </c>
      <c r="K15">
        <f t="shared" si="0"/>
        <v>0</v>
      </c>
      <c r="L15">
        <f t="shared" si="0"/>
        <v>0</v>
      </c>
      <c r="M15" s="127"/>
      <c r="N15">
        <f t="shared" si="1"/>
        <v>0</v>
      </c>
      <c r="O15">
        <f t="shared" si="4"/>
        <v>0</v>
      </c>
      <c r="P15" s="127"/>
      <c r="Q15" s="127"/>
    </row>
    <row r="16" spans="1:18">
      <c r="A16" s="132">
        <v>5</v>
      </c>
      <c r="B16" s="63"/>
      <c r="C16" s="63"/>
      <c r="D16" s="64"/>
      <c r="E16" s="128"/>
      <c r="F16" s="63"/>
      <c r="G16" s="134" t="str">
        <f t="shared" ref="G16" si="13">IF(AND(P16&gt;0,P16&lt;&gt;9),"Inkorrekte Eingabe",IF(P16&lt;&gt;0,"Korrekte Eingabe",""))</f>
        <v/>
      </c>
      <c r="J16">
        <f t="shared" si="3"/>
        <v>0</v>
      </c>
      <c r="K16">
        <f t="shared" si="0"/>
        <v>0</v>
      </c>
      <c r="L16">
        <f t="shared" si="0"/>
        <v>0</v>
      </c>
      <c r="M16" s="127">
        <f t="shared" si="0"/>
        <v>0</v>
      </c>
      <c r="N16">
        <f t="shared" si="1"/>
        <v>0</v>
      </c>
      <c r="O16">
        <f t="shared" si="4"/>
        <v>0</v>
      </c>
      <c r="P16" s="127">
        <f t="shared" ref="P16" si="14">O16+O17</f>
        <v>0</v>
      </c>
      <c r="Q16" s="127">
        <f t="shared" ref="Q16" si="15">IF(AND(P16&gt;0,P16&lt;&gt;9),1,IF(P16=0,2,0))</f>
        <v>2</v>
      </c>
    </row>
    <row r="17" spans="1:17" ht="15" thickBot="1">
      <c r="A17" s="133"/>
      <c r="B17" s="65"/>
      <c r="C17" s="65"/>
      <c r="D17" s="65"/>
      <c r="E17" s="129"/>
      <c r="F17" s="65"/>
      <c r="G17" s="135"/>
      <c r="J17">
        <f t="shared" si="3"/>
        <v>0</v>
      </c>
      <c r="K17">
        <f t="shared" si="0"/>
        <v>0</v>
      </c>
      <c r="L17">
        <f t="shared" si="0"/>
        <v>0</v>
      </c>
      <c r="M17" s="127"/>
      <c r="N17">
        <f t="shared" si="1"/>
        <v>0</v>
      </c>
      <c r="O17">
        <f t="shared" si="4"/>
        <v>0</v>
      </c>
      <c r="P17" s="127"/>
      <c r="Q17" s="127"/>
    </row>
    <row r="18" spans="1:17">
      <c r="A18" s="136">
        <v>6</v>
      </c>
      <c r="B18" s="66"/>
      <c r="C18" s="66"/>
      <c r="D18" s="67"/>
      <c r="E18" s="130"/>
      <c r="F18" s="66"/>
      <c r="G18" s="134" t="str">
        <f t="shared" ref="G18" si="16">IF(AND(P18&gt;0,P18&lt;&gt;9),"Inkorrekte Eingabe",IF(P18&lt;&gt;0,"Korrekte Eingabe",""))</f>
        <v/>
      </c>
      <c r="J18">
        <f t="shared" si="3"/>
        <v>0</v>
      </c>
      <c r="K18">
        <f t="shared" si="0"/>
        <v>0</v>
      </c>
      <c r="L18">
        <f t="shared" si="0"/>
        <v>0</v>
      </c>
      <c r="M18" s="127">
        <f t="shared" si="0"/>
        <v>0</v>
      </c>
      <c r="N18">
        <f t="shared" si="1"/>
        <v>0</v>
      </c>
      <c r="O18">
        <f t="shared" si="4"/>
        <v>0</v>
      </c>
      <c r="P18" s="127">
        <f t="shared" ref="P18" si="17">O18+O19</f>
        <v>0</v>
      </c>
      <c r="Q18" s="127">
        <f t="shared" ref="Q18" si="18">IF(AND(P18&gt;0,P18&lt;&gt;9),1,IF(P18=0,2,0))</f>
        <v>2</v>
      </c>
    </row>
    <row r="19" spans="1:17" ht="15" thickBot="1">
      <c r="A19" s="137"/>
      <c r="B19" s="68"/>
      <c r="C19" s="68"/>
      <c r="D19" s="68"/>
      <c r="E19" s="131"/>
      <c r="F19" s="68"/>
      <c r="G19" s="135"/>
      <c r="J19">
        <f t="shared" si="3"/>
        <v>0</v>
      </c>
      <c r="K19">
        <f t="shared" si="0"/>
        <v>0</v>
      </c>
      <c r="L19">
        <f t="shared" si="0"/>
        <v>0</v>
      </c>
      <c r="M19" s="127"/>
      <c r="N19">
        <f t="shared" si="1"/>
        <v>0</v>
      </c>
      <c r="O19">
        <f t="shared" si="4"/>
        <v>0</v>
      </c>
      <c r="P19" s="127"/>
      <c r="Q19" s="127"/>
    </row>
    <row r="20" spans="1:17">
      <c r="A20" s="132">
        <v>7</v>
      </c>
      <c r="B20" s="63"/>
      <c r="C20" s="63"/>
      <c r="D20" s="64"/>
      <c r="E20" s="128"/>
      <c r="F20" s="63"/>
      <c r="G20" s="134" t="str">
        <f t="shared" ref="G20" si="19">IF(AND(P20&gt;0,P20&lt;&gt;9),"Inkorrekte Eingabe",IF(P20&lt;&gt;0,"Korrekte Eingabe",""))</f>
        <v/>
      </c>
      <c r="J20">
        <f t="shared" si="3"/>
        <v>0</v>
      </c>
      <c r="K20">
        <f t="shared" si="0"/>
        <v>0</v>
      </c>
      <c r="L20">
        <f t="shared" si="0"/>
        <v>0</v>
      </c>
      <c r="M20" s="127">
        <f t="shared" si="0"/>
        <v>0</v>
      </c>
      <c r="N20">
        <f t="shared" si="1"/>
        <v>0</v>
      </c>
      <c r="O20">
        <f t="shared" si="4"/>
        <v>0</v>
      </c>
      <c r="P20" s="127">
        <f t="shared" ref="P20" si="20">O20+O21</f>
        <v>0</v>
      </c>
      <c r="Q20" s="127">
        <f t="shared" ref="Q20" si="21">IF(AND(P20&gt;0,P20&lt;&gt;9),1,IF(P20=0,2,0))</f>
        <v>2</v>
      </c>
    </row>
    <row r="21" spans="1:17" ht="15" thickBot="1">
      <c r="A21" s="133"/>
      <c r="B21" s="65"/>
      <c r="C21" s="65"/>
      <c r="D21" s="65"/>
      <c r="E21" s="129"/>
      <c r="F21" s="65"/>
      <c r="G21" s="135"/>
      <c r="J21">
        <f t="shared" si="3"/>
        <v>0</v>
      </c>
      <c r="K21">
        <f t="shared" si="0"/>
        <v>0</v>
      </c>
      <c r="L21">
        <f t="shared" si="0"/>
        <v>0</v>
      </c>
      <c r="M21" s="127"/>
      <c r="N21">
        <f t="shared" si="1"/>
        <v>0</v>
      </c>
      <c r="O21">
        <f t="shared" si="4"/>
        <v>0</v>
      </c>
      <c r="P21" s="127"/>
      <c r="Q21" s="127"/>
    </row>
    <row r="22" spans="1:17">
      <c r="A22" s="136">
        <v>8</v>
      </c>
      <c r="B22" s="66"/>
      <c r="C22" s="66"/>
      <c r="D22" s="67"/>
      <c r="E22" s="130"/>
      <c r="F22" s="66"/>
      <c r="G22" s="134" t="str">
        <f t="shared" ref="G22" si="22">IF(AND(P22&gt;0,P22&lt;&gt;9),"Inkorrekte Eingabe",IF(P22&lt;&gt;0,"Korrekte Eingabe",""))</f>
        <v/>
      </c>
      <c r="J22">
        <f t="shared" si="3"/>
        <v>0</v>
      </c>
      <c r="K22">
        <f t="shared" si="0"/>
        <v>0</v>
      </c>
      <c r="L22">
        <f t="shared" si="0"/>
        <v>0</v>
      </c>
      <c r="M22" s="127">
        <f t="shared" si="0"/>
        <v>0</v>
      </c>
      <c r="N22">
        <f t="shared" si="1"/>
        <v>0</v>
      </c>
      <c r="O22">
        <f t="shared" si="4"/>
        <v>0</v>
      </c>
      <c r="P22" s="127">
        <f t="shared" ref="P22" si="23">O22+O23</f>
        <v>0</v>
      </c>
      <c r="Q22" s="127">
        <f t="shared" ref="Q22" si="24">IF(AND(P22&gt;0,P22&lt;&gt;9),1,IF(P22=0,2,0))</f>
        <v>2</v>
      </c>
    </row>
    <row r="23" spans="1:17" ht="15" thickBot="1">
      <c r="A23" s="137"/>
      <c r="B23" s="68"/>
      <c r="C23" s="68"/>
      <c r="D23" s="68"/>
      <c r="E23" s="131"/>
      <c r="F23" s="68"/>
      <c r="G23" s="135"/>
      <c r="J23">
        <f t="shared" si="3"/>
        <v>0</v>
      </c>
      <c r="K23">
        <f t="shared" si="0"/>
        <v>0</v>
      </c>
      <c r="L23">
        <f t="shared" si="0"/>
        <v>0</v>
      </c>
      <c r="M23" s="127"/>
      <c r="N23">
        <f t="shared" si="1"/>
        <v>0</v>
      </c>
      <c r="O23">
        <f t="shared" si="4"/>
        <v>0</v>
      </c>
      <c r="P23" s="127"/>
      <c r="Q23" s="127"/>
    </row>
    <row r="24" spans="1:17">
      <c r="A24" s="132">
        <v>9</v>
      </c>
      <c r="B24" s="63"/>
      <c r="C24" s="63"/>
      <c r="D24" s="64"/>
      <c r="E24" s="128"/>
      <c r="F24" s="63"/>
      <c r="G24" s="134" t="str">
        <f t="shared" ref="G24" si="25">IF(AND(P24&gt;0,P24&lt;&gt;9),"Inkorrekte Eingabe",IF(P24&lt;&gt;0,"Korrekte Eingabe",""))</f>
        <v/>
      </c>
      <c r="J24">
        <f t="shared" si="3"/>
        <v>0</v>
      </c>
      <c r="K24">
        <f t="shared" si="3"/>
        <v>0</v>
      </c>
      <c r="L24">
        <f t="shared" si="3"/>
        <v>0</v>
      </c>
      <c r="M24" s="127">
        <f t="shared" si="3"/>
        <v>0</v>
      </c>
      <c r="N24">
        <f t="shared" si="1"/>
        <v>0</v>
      </c>
      <c r="O24">
        <f t="shared" si="4"/>
        <v>0</v>
      </c>
      <c r="P24" s="127">
        <f t="shared" ref="P24" si="26">O24+O25</f>
        <v>0</v>
      </c>
      <c r="Q24" s="127">
        <f t="shared" ref="Q24" si="27">IF(AND(P24&gt;0,P24&lt;&gt;9),1,IF(P24=0,2,0))</f>
        <v>2</v>
      </c>
    </row>
    <row r="25" spans="1:17" ht="15" thickBot="1">
      <c r="A25" s="133"/>
      <c r="B25" s="65"/>
      <c r="C25" s="65"/>
      <c r="D25" s="65"/>
      <c r="E25" s="129"/>
      <c r="F25" s="65"/>
      <c r="G25" s="135"/>
      <c r="J25">
        <f t="shared" si="3"/>
        <v>0</v>
      </c>
      <c r="K25">
        <f t="shared" si="3"/>
        <v>0</v>
      </c>
      <c r="L25">
        <f t="shared" si="3"/>
        <v>0</v>
      </c>
      <c r="M25" s="127"/>
      <c r="N25">
        <f t="shared" si="1"/>
        <v>0</v>
      </c>
      <c r="O25">
        <f t="shared" si="4"/>
        <v>0</v>
      </c>
      <c r="P25" s="127"/>
      <c r="Q25" s="127"/>
    </row>
    <row r="26" spans="1:17">
      <c r="A26" s="136">
        <v>10</v>
      </c>
      <c r="B26" s="66"/>
      <c r="C26" s="66"/>
      <c r="D26" s="67"/>
      <c r="E26" s="130"/>
      <c r="F26" s="66"/>
      <c r="G26" s="134" t="str">
        <f t="shared" ref="G26" si="28">IF(AND(P26&gt;0,P26&lt;&gt;9),"Inkorrekte Eingabe",IF(P26&lt;&gt;0,"Korrekte Eingabe",""))</f>
        <v/>
      </c>
      <c r="J26">
        <f t="shared" si="3"/>
        <v>0</v>
      </c>
      <c r="K26">
        <f t="shared" si="3"/>
        <v>0</v>
      </c>
      <c r="L26">
        <f t="shared" si="3"/>
        <v>0</v>
      </c>
      <c r="M26" s="127">
        <f t="shared" si="3"/>
        <v>0</v>
      </c>
      <c r="N26">
        <f t="shared" si="1"/>
        <v>0</v>
      </c>
      <c r="O26">
        <f t="shared" si="4"/>
        <v>0</v>
      </c>
      <c r="P26" s="127">
        <f t="shared" ref="P26" si="29">O26+O27</f>
        <v>0</v>
      </c>
      <c r="Q26" s="127">
        <f t="shared" ref="Q26" si="30">IF(AND(P26&gt;0,P26&lt;&gt;9),1,IF(P26=0,2,0))</f>
        <v>2</v>
      </c>
    </row>
    <row r="27" spans="1:17" ht="15" thickBot="1">
      <c r="A27" s="137"/>
      <c r="B27" s="68"/>
      <c r="C27" s="68"/>
      <c r="D27" s="68"/>
      <c r="E27" s="131"/>
      <c r="F27" s="68"/>
      <c r="G27" s="135"/>
      <c r="J27">
        <f t="shared" si="3"/>
        <v>0</v>
      </c>
      <c r="K27">
        <f t="shared" si="3"/>
        <v>0</v>
      </c>
      <c r="L27">
        <f t="shared" si="3"/>
        <v>0</v>
      </c>
      <c r="M27" s="127"/>
      <c r="N27">
        <f t="shared" si="1"/>
        <v>0</v>
      </c>
      <c r="O27">
        <f t="shared" si="4"/>
        <v>0</v>
      </c>
      <c r="P27" s="127"/>
      <c r="Q27" s="127"/>
    </row>
    <row r="28" spans="1:17">
      <c r="A28" s="132">
        <v>11</v>
      </c>
      <c r="B28" s="63"/>
      <c r="C28" s="63"/>
      <c r="D28" s="64"/>
      <c r="E28" s="128"/>
      <c r="F28" s="63"/>
      <c r="G28" s="134" t="str">
        <f t="shared" ref="G28" si="31">IF(AND(P28&gt;0,P28&lt;&gt;9),"Inkorrekte Eingabe",IF(P28&lt;&gt;0,"Korrekte Eingabe",""))</f>
        <v/>
      </c>
      <c r="J28">
        <f t="shared" si="3"/>
        <v>0</v>
      </c>
      <c r="K28">
        <f t="shared" si="3"/>
        <v>0</v>
      </c>
      <c r="L28">
        <f t="shared" si="3"/>
        <v>0</v>
      </c>
      <c r="M28" s="127">
        <f t="shared" si="3"/>
        <v>0</v>
      </c>
      <c r="N28">
        <f t="shared" si="1"/>
        <v>0</v>
      </c>
      <c r="O28">
        <f t="shared" si="4"/>
        <v>0</v>
      </c>
      <c r="P28" s="127">
        <f t="shared" ref="P28" si="32">O28+O29</f>
        <v>0</v>
      </c>
      <c r="Q28" s="127">
        <f t="shared" ref="Q28" si="33">IF(AND(P28&gt;0,P28&lt;&gt;9),1,IF(P28=0,2,0))</f>
        <v>2</v>
      </c>
    </row>
    <row r="29" spans="1:17" ht="15" thickBot="1">
      <c r="A29" s="133"/>
      <c r="B29" s="65"/>
      <c r="C29" s="65"/>
      <c r="D29" s="65"/>
      <c r="E29" s="129"/>
      <c r="F29" s="65"/>
      <c r="G29" s="135"/>
      <c r="J29">
        <f t="shared" si="3"/>
        <v>0</v>
      </c>
      <c r="K29">
        <f t="shared" si="3"/>
        <v>0</v>
      </c>
      <c r="L29">
        <f t="shared" si="3"/>
        <v>0</v>
      </c>
      <c r="M29" s="127"/>
      <c r="N29">
        <f t="shared" si="1"/>
        <v>0</v>
      </c>
      <c r="O29">
        <f t="shared" si="4"/>
        <v>0</v>
      </c>
      <c r="P29" s="127"/>
      <c r="Q29" s="127"/>
    </row>
    <row r="30" spans="1:17">
      <c r="A30" s="136">
        <v>12</v>
      </c>
      <c r="B30" s="66"/>
      <c r="C30" s="66"/>
      <c r="D30" s="67"/>
      <c r="E30" s="130"/>
      <c r="F30" s="66"/>
      <c r="G30" s="134" t="str">
        <f t="shared" ref="G30" si="34">IF(AND(P30&gt;0,P30&lt;&gt;9),"Inkorrekte Eingabe",IF(P30&lt;&gt;0,"Korrekte Eingabe",""))</f>
        <v/>
      </c>
      <c r="J30">
        <f t="shared" si="3"/>
        <v>0</v>
      </c>
      <c r="K30">
        <f t="shared" si="3"/>
        <v>0</v>
      </c>
      <c r="L30">
        <f t="shared" si="3"/>
        <v>0</v>
      </c>
      <c r="M30" s="127">
        <f t="shared" si="3"/>
        <v>0</v>
      </c>
      <c r="N30">
        <f t="shared" si="1"/>
        <v>0</v>
      </c>
      <c r="O30">
        <f t="shared" si="4"/>
        <v>0</v>
      </c>
      <c r="P30" s="127">
        <f t="shared" ref="P30" si="35">O30+O31</f>
        <v>0</v>
      </c>
      <c r="Q30" s="127">
        <f t="shared" ref="Q30" si="36">IF(AND(P30&gt;0,P30&lt;&gt;9),1,IF(P30=0,2,0))</f>
        <v>2</v>
      </c>
    </row>
    <row r="31" spans="1:17" ht="15" thickBot="1">
      <c r="A31" s="137"/>
      <c r="B31" s="68"/>
      <c r="C31" s="68"/>
      <c r="D31" s="68"/>
      <c r="E31" s="131"/>
      <c r="F31" s="68"/>
      <c r="G31" s="135"/>
      <c r="J31">
        <f t="shared" si="3"/>
        <v>0</v>
      </c>
      <c r="K31">
        <f t="shared" si="3"/>
        <v>0</v>
      </c>
      <c r="L31">
        <f t="shared" si="3"/>
        <v>0</v>
      </c>
      <c r="M31" s="127"/>
      <c r="N31">
        <f t="shared" si="1"/>
        <v>0</v>
      </c>
      <c r="O31">
        <f t="shared" si="4"/>
        <v>0</v>
      </c>
      <c r="P31" s="127"/>
      <c r="Q31" s="127"/>
    </row>
    <row r="32" spans="1:17">
      <c r="A32" s="132">
        <v>13</v>
      </c>
      <c r="B32" s="63"/>
      <c r="C32" s="63"/>
      <c r="D32" s="64"/>
      <c r="E32" s="128"/>
      <c r="F32" s="63"/>
      <c r="G32" s="134" t="str">
        <f t="shared" ref="G32" si="37">IF(AND(P32&gt;0,P32&lt;&gt;9),"Inkorrekte Eingabe",IF(P32&lt;&gt;0,"Korrekte Eingabe",""))</f>
        <v/>
      </c>
      <c r="J32">
        <f t="shared" si="3"/>
        <v>0</v>
      </c>
      <c r="K32">
        <f t="shared" si="3"/>
        <v>0</v>
      </c>
      <c r="L32">
        <f t="shared" si="3"/>
        <v>0</v>
      </c>
      <c r="M32" s="127">
        <f t="shared" si="3"/>
        <v>0</v>
      </c>
      <c r="N32">
        <f t="shared" si="1"/>
        <v>0</v>
      </c>
      <c r="O32">
        <f t="shared" si="4"/>
        <v>0</v>
      </c>
      <c r="P32" s="127">
        <f t="shared" ref="P32" si="38">O32+O33</f>
        <v>0</v>
      </c>
      <c r="Q32" s="127">
        <f t="shared" ref="Q32" si="39">IF(AND(P32&gt;0,P32&lt;&gt;9),1,IF(P32=0,2,0))</f>
        <v>2</v>
      </c>
    </row>
    <row r="33" spans="1:17" ht="15" thickBot="1">
      <c r="A33" s="133"/>
      <c r="B33" s="65"/>
      <c r="C33" s="65"/>
      <c r="D33" s="65"/>
      <c r="E33" s="129"/>
      <c r="F33" s="65"/>
      <c r="G33" s="135"/>
      <c r="J33">
        <f t="shared" si="3"/>
        <v>0</v>
      </c>
      <c r="K33">
        <f t="shared" si="3"/>
        <v>0</v>
      </c>
      <c r="L33">
        <f t="shared" si="3"/>
        <v>0</v>
      </c>
      <c r="M33" s="127"/>
      <c r="N33">
        <f t="shared" si="1"/>
        <v>0</v>
      </c>
      <c r="O33">
        <f t="shared" si="4"/>
        <v>0</v>
      </c>
      <c r="P33" s="127"/>
      <c r="Q33" s="127"/>
    </row>
    <row r="34" spans="1:17">
      <c r="A34" s="136">
        <v>14</v>
      </c>
      <c r="B34" s="66"/>
      <c r="C34" s="66"/>
      <c r="D34" s="67"/>
      <c r="E34" s="130"/>
      <c r="F34" s="66"/>
      <c r="G34" s="134" t="str">
        <f t="shared" ref="G34" si="40">IF(AND(P34&gt;0,P34&lt;&gt;9),"Inkorrekte Eingabe",IF(P34&lt;&gt;0,"Korrekte Eingabe",""))</f>
        <v/>
      </c>
      <c r="J34">
        <f t="shared" si="3"/>
        <v>0</v>
      </c>
      <c r="K34">
        <f t="shared" si="3"/>
        <v>0</v>
      </c>
      <c r="L34">
        <f t="shared" si="3"/>
        <v>0</v>
      </c>
      <c r="M34" s="127">
        <f t="shared" si="3"/>
        <v>0</v>
      </c>
      <c r="N34">
        <f t="shared" si="1"/>
        <v>0</v>
      </c>
      <c r="O34">
        <f t="shared" si="4"/>
        <v>0</v>
      </c>
      <c r="P34" s="127">
        <f t="shared" ref="P34" si="41">O34+O35</f>
        <v>0</v>
      </c>
      <c r="Q34" s="127">
        <f t="shared" ref="Q34" si="42">IF(AND(P34&gt;0,P34&lt;&gt;9),1,IF(P34=0,2,0))</f>
        <v>2</v>
      </c>
    </row>
    <row r="35" spans="1:17" ht="15" thickBot="1">
      <c r="A35" s="137"/>
      <c r="B35" s="68"/>
      <c r="C35" s="68"/>
      <c r="D35" s="68"/>
      <c r="E35" s="131"/>
      <c r="F35" s="68"/>
      <c r="G35" s="135"/>
      <c r="J35">
        <f t="shared" si="3"/>
        <v>0</v>
      </c>
      <c r="K35">
        <f t="shared" si="3"/>
        <v>0</v>
      </c>
      <c r="L35">
        <f t="shared" si="3"/>
        <v>0</v>
      </c>
      <c r="M35" s="127"/>
      <c r="N35">
        <f t="shared" si="1"/>
        <v>0</v>
      </c>
      <c r="O35">
        <f t="shared" si="4"/>
        <v>0</v>
      </c>
      <c r="P35" s="127"/>
      <c r="Q35" s="127"/>
    </row>
    <row r="36" spans="1:17">
      <c r="A36" s="132">
        <v>15</v>
      </c>
      <c r="B36" s="63"/>
      <c r="C36" s="63"/>
      <c r="D36" s="64"/>
      <c r="E36" s="128"/>
      <c r="F36" s="63"/>
      <c r="G36" s="134" t="str">
        <f t="shared" ref="G36" si="43">IF(AND(P36&gt;0,P36&lt;&gt;9),"Inkorrekte Eingabe",IF(P36&lt;&gt;0,"Korrekte Eingabe",""))</f>
        <v/>
      </c>
      <c r="J36">
        <f t="shared" si="3"/>
        <v>0</v>
      </c>
      <c r="K36">
        <f t="shared" si="3"/>
        <v>0</v>
      </c>
      <c r="L36">
        <f t="shared" si="3"/>
        <v>0</v>
      </c>
      <c r="M36" s="127">
        <f t="shared" si="3"/>
        <v>0</v>
      </c>
      <c r="N36">
        <f t="shared" si="1"/>
        <v>0</v>
      </c>
      <c r="O36">
        <f t="shared" si="4"/>
        <v>0</v>
      </c>
      <c r="P36" s="127">
        <f t="shared" ref="P36" si="44">O36+O37</f>
        <v>0</v>
      </c>
      <c r="Q36" s="127">
        <f t="shared" ref="Q36" si="45">IF(AND(P36&gt;0,P36&lt;&gt;9),1,IF(P36=0,2,0))</f>
        <v>2</v>
      </c>
    </row>
    <row r="37" spans="1:17" ht="15" thickBot="1">
      <c r="A37" s="133"/>
      <c r="B37" s="65"/>
      <c r="C37" s="65"/>
      <c r="D37" s="65"/>
      <c r="E37" s="129"/>
      <c r="F37" s="65"/>
      <c r="G37" s="135"/>
      <c r="J37">
        <f t="shared" si="3"/>
        <v>0</v>
      </c>
      <c r="K37">
        <f t="shared" si="3"/>
        <v>0</v>
      </c>
      <c r="L37">
        <f t="shared" si="3"/>
        <v>0</v>
      </c>
      <c r="M37" s="127"/>
      <c r="N37">
        <f t="shared" si="1"/>
        <v>0</v>
      </c>
      <c r="O37">
        <f t="shared" si="4"/>
        <v>0</v>
      </c>
      <c r="P37" s="127"/>
      <c r="Q37" s="127"/>
    </row>
  </sheetData>
  <mergeCells count="91">
    <mergeCell ref="C5:D5"/>
    <mergeCell ref="A8:A9"/>
    <mergeCell ref="E8:E9"/>
    <mergeCell ref="G8:G9"/>
    <mergeCell ref="M8:M9"/>
    <mergeCell ref="Q12:Q13"/>
    <mergeCell ref="Q8:Q9"/>
    <mergeCell ref="A10:A11"/>
    <mergeCell ref="E10:E11"/>
    <mergeCell ref="G10:G11"/>
    <mergeCell ref="M10:M11"/>
    <mergeCell ref="P10:P11"/>
    <mergeCell ref="Q10:Q11"/>
    <mergeCell ref="P8:P9"/>
    <mergeCell ref="A12:A13"/>
    <mergeCell ref="E12:E13"/>
    <mergeCell ref="G12:G13"/>
    <mergeCell ref="M12:M13"/>
    <mergeCell ref="P12:P13"/>
    <mergeCell ref="Q16:Q17"/>
    <mergeCell ref="A14:A15"/>
    <mergeCell ref="E14:E15"/>
    <mergeCell ref="G14:G15"/>
    <mergeCell ref="M14:M15"/>
    <mergeCell ref="P14:P15"/>
    <mergeCell ref="Q14:Q15"/>
    <mergeCell ref="A16:A17"/>
    <mergeCell ref="E16:E17"/>
    <mergeCell ref="G16:G17"/>
    <mergeCell ref="M16:M17"/>
    <mergeCell ref="P16:P17"/>
    <mergeCell ref="Q20:Q21"/>
    <mergeCell ref="A18:A19"/>
    <mergeCell ref="E18:E19"/>
    <mergeCell ref="G18:G19"/>
    <mergeCell ref="M18:M19"/>
    <mergeCell ref="P18:P19"/>
    <mergeCell ref="Q18:Q19"/>
    <mergeCell ref="A20:A21"/>
    <mergeCell ref="E20:E21"/>
    <mergeCell ref="G20:G21"/>
    <mergeCell ref="M20:M21"/>
    <mergeCell ref="P20:P21"/>
    <mergeCell ref="Q24:Q25"/>
    <mergeCell ref="A22:A23"/>
    <mergeCell ref="E22:E23"/>
    <mergeCell ref="G22:G23"/>
    <mergeCell ref="M22:M23"/>
    <mergeCell ref="P22:P23"/>
    <mergeCell ref="Q22:Q23"/>
    <mergeCell ref="A24:A25"/>
    <mergeCell ref="E24:E25"/>
    <mergeCell ref="G24:G25"/>
    <mergeCell ref="M24:M25"/>
    <mergeCell ref="P24:P25"/>
    <mergeCell ref="Q28:Q29"/>
    <mergeCell ref="A26:A27"/>
    <mergeCell ref="E26:E27"/>
    <mergeCell ref="G26:G27"/>
    <mergeCell ref="M26:M27"/>
    <mergeCell ref="P26:P27"/>
    <mergeCell ref="Q26:Q27"/>
    <mergeCell ref="A28:A29"/>
    <mergeCell ref="E28:E29"/>
    <mergeCell ref="G28:G29"/>
    <mergeCell ref="M28:M29"/>
    <mergeCell ref="P28:P29"/>
    <mergeCell ref="Q32:Q33"/>
    <mergeCell ref="A30:A31"/>
    <mergeCell ref="E30:E31"/>
    <mergeCell ref="G30:G31"/>
    <mergeCell ref="M30:M31"/>
    <mergeCell ref="P30:P31"/>
    <mergeCell ref="Q30:Q31"/>
    <mergeCell ref="A32:A33"/>
    <mergeCell ref="E32:E33"/>
    <mergeCell ref="G32:G33"/>
    <mergeCell ref="M32:M33"/>
    <mergeCell ref="P32:P33"/>
    <mergeCell ref="Q36:Q37"/>
    <mergeCell ref="A34:A35"/>
    <mergeCell ref="E34:E35"/>
    <mergeCell ref="G34:G35"/>
    <mergeCell ref="M34:M35"/>
    <mergeCell ref="P34:P35"/>
    <mergeCell ref="Q34:Q35"/>
    <mergeCell ref="A36:A37"/>
    <mergeCell ref="E36:E37"/>
    <mergeCell ref="G36:G37"/>
    <mergeCell ref="M36:M37"/>
    <mergeCell ref="P36:P37"/>
  </mergeCells>
  <conditionalFormatting sqref="G8 G10 G12 G14 G16 G18 G20 G22 G24 G26 G28 G30 G32 G34 G36">
    <cfRule type="expression" dxfId="96" priority="2">
      <formula>P8=9</formula>
    </cfRule>
  </conditionalFormatting>
  <conditionalFormatting sqref="G8:G37">
    <cfRule type="expression" dxfId="95" priority="1">
      <formula>AND(P8&lt;&gt;9,P8&lt;&gt;0)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22"/>
  <sheetViews>
    <sheetView workbookViewId="0">
      <selection activeCell="F2" sqref="F2"/>
    </sheetView>
  </sheetViews>
  <sheetFormatPr baseColWidth="10" defaultRowHeight="14"/>
  <cols>
    <col min="1" max="1" width="10.83203125" style="8"/>
    <col min="2" max="3" width="25.6640625" style="8" customWidth="1"/>
    <col min="4" max="4" width="20.5" style="8" customWidth="1"/>
    <col min="5" max="6" width="25.6640625" style="8" customWidth="1"/>
    <col min="7" max="7" width="26.83203125" style="8" customWidth="1"/>
    <col min="8" max="8" width="3.83203125" style="8" customWidth="1"/>
    <col min="9" max="9" width="1.1640625" style="8" hidden="1" customWidth="1"/>
    <col min="10" max="15" width="2" style="8" hidden="1" customWidth="1"/>
    <col min="16" max="16" width="8.5" style="8" hidden="1" customWidth="1"/>
    <col min="17" max="17" width="7.33203125" style="8" customWidth="1"/>
    <col min="18" max="18" width="2" style="8" hidden="1" customWidth="1"/>
    <col min="19" max="16384" width="10.83203125" style="8"/>
  </cols>
  <sheetData>
    <row r="1" spans="1:18" ht="15" thickBot="1"/>
    <row r="2" spans="1:18" ht="18" customHeight="1">
      <c r="A2" s="73"/>
      <c r="B2" s="74" t="s">
        <v>59</v>
      </c>
      <c r="C2" s="75">
        <v>6</v>
      </c>
      <c r="D2" s="75"/>
      <c r="E2" s="75"/>
      <c r="F2" s="61" t="s">
        <v>109</v>
      </c>
    </row>
    <row r="3" spans="1:18" ht="18" customHeight="1" thickBot="1">
      <c r="A3" s="73"/>
      <c r="B3" s="76" t="s">
        <v>60</v>
      </c>
      <c r="C3" s="77" t="str">
        <f>VLOOKUP(C2,Help!$A$2:$G$50,3,FALSE)</f>
        <v>M 1x</v>
      </c>
      <c r="D3" s="77"/>
      <c r="E3" s="77"/>
      <c r="F3" s="62" t="s">
        <v>108</v>
      </c>
    </row>
    <row r="4" spans="1:18" ht="15" thickBot="1">
      <c r="B4" s="78"/>
      <c r="C4" s="40"/>
    </row>
    <row r="5" spans="1:18" ht="18" customHeight="1" thickBot="1">
      <c r="B5" s="79" t="s">
        <v>62</v>
      </c>
      <c r="C5" s="139" t="str">
        <f>Vereinsdaten!D4</f>
        <v>1.WRC Lia</v>
      </c>
      <c r="D5" s="139"/>
      <c r="E5" s="80" t="s">
        <v>64</v>
      </c>
      <c r="F5" s="81">
        <f>COUNTIF(P8:P22,0)</f>
        <v>1</v>
      </c>
      <c r="G5" s="82" t="str">
        <f>IF(COUNTIF(P8:P22,1),CONCATENATE("(",COUNTIF(P8:P22,1),")"," inkorrekte Eingabe(n)"),"")</f>
        <v/>
      </c>
    </row>
    <row r="6" spans="1:18" ht="15" thickBot="1"/>
    <row r="7" spans="1:18" ht="15" thickBot="1">
      <c r="A7" s="83" t="s">
        <v>61</v>
      </c>
      <c r="B7" s="84" t="s">
        <v>54</v>
      </c>
      <c r="C7" s="84" t="s">
        <v>55</v>
      </c>
      <c r="D7" s="84" t="s">
        <v>56</v>
      </c>
      <c r="E7" s="84" t="s">
        <v>58</v>
      </c>
      <c r="F7" s="84" t="s">
        <v>57</v>
      </c>
      <c r="G7" s="85" t="s">
        <v>75</v>
      </c>
    </row>
    <row r="8" spans="1:18" ht="15" thickBot="1">
      <c r="A8" s="86">
        <v>1</v>
      </c>
      <c r="B8" s="69" t="s">
        <v>63</v>
      </c>
      <c r="C8" s="69" t="s">
        <v>63</v>
      </c>
      <c r="D8" s="70" t="s">
        <v>63</v>
      </c>
      <c r="E8" s="69" t="s">
        <v>63</v>
      </c>
      <c r="F8" s="69" t="s">
        <v>63</v>
      </c>
      <c r="G8" s="87" t="str">
        <f>IF(P8=0,"Korrekte Eingabe",IF(P8=2,"","Inkorrekte Eingabe"))</f>
        <v>Korrekte Eingabe</v>
      </c>
      <c r="J8" s="8">
        <f>IF(B8&lt;&gt;"",1,0)</f>
        <v>1</v>
      </c>
      <c r="K8" s="8">
        <f t="shared" ref="K8:M22" si="0">IF(C8&lt;&gt;"",1,0)</f>
        <v>1</v>
      </c>
      <c r="L8" s="8">
        <f t="shared" si="0"/>
        <v>1</v>
      </c>
      <c r="M8" s="73">
        <f>IF(E8&lt;&gt;"",1,0)</f>
        <v>1</v>
      </c>
      <c r="N8" s="8">
        <f t="shared" ref="N8:N22" si="1">IF(F8&lt;&gt;"",1,0)</f>
        <v>1</v>
      </c>
      <c r="O8" s="8">
        <f>COUNTIF(J8:N8,1)</f>
        <v>5</v>
      </c>
      <c r="P8" s="73">
        <f>IF(AND(O8&gt;0,O8&lt;&gt;5),1,IF(O8=0,2,0))</f>
        <v>0</v>
      </c>
      <c r="Q8" s="73"/>
    </row>
    <row r="9" spans="1:18" ht="15" thickBot="1">
      <c r="A9" s="88">
        <v>2</v>
      </c>
      <c r="B9" s="71"/>
      <c r="C9" s="71"/>
      <c r="D9" s="72"/>
      <c r="E9" s="71"/>
      <c r="F9" s="71"/>
      <c r="G9" s="89" t="str">
        <f t="shared" ref="G9:G22" si="2">IF(P9=0,"Korrekte Eingabe",IF(P9=2,"","Inkorrekte Eingabe"))</f>
        <v/>
      </c>
      <c r="J9" s="8">
        <f t="shared" ref="J9:J22" si="3">IF(B9&lt;&gt;"",1,0)</f>
        <v>0</v>
      </c>
      <c r="K9" s="8">
        <f t="shared" si="0"/>
        <v>0</v>
      </c>
      <c r="L9" s="8">
        <f t="shared" si="0"/>
        <v>0</v>
      </c>
      <c r="M9" s="73">
        <f t="shared" si="0"/>
        <v>0</v>
      </c>
      <c r="N9" s="8">
        <f t="shared" si="1"/>
        <v>0</v>
      </c>
      <c r="O9" s="8">
        <f t="shared" ref="O9:O22" si="4">COUNTIF(J9:N9,1)</f>
        <v>0</v>
      </c>
      <c r="P9" s="73">
        <f t="shared" ref="P9:P22" si="5">IF(AND(O9&gt;0,O9&lt;&gt;5),1,IF(O9=0,2,0))</f>
        <v>2</v>
      </c>
      <c r="R9" s="8">
        <f>COUNTIF(P8:P22,1)</f>
        <v>0</v>
      </c>
    </row>
    <row r="10" spans="1:18" ht="15" thickBot="1">
      <c r="A10" s="86">
        <v>3</v>
      </c>
      <c r="B10" s="69"/>
      <c r="C10" s="69"/>
      <c r="D10" s="70"/>
      <c r="E10" s="69"/>
      <c r="F10" s="69"/>
      <c r="G10" s="87" t="str">
        <f t="shared" si="2"/>
        <v/>
      </c>
      <c r="J10" s="8">
        <f t="shared" si="3"/>
        <v>0</v>
      </c>
      <c r="K10" s="8">
        <f t="shared" si="0"/>
        <v>0</v>
      </c>
      <c r="L10" s="8">
        <f t="shared" si="0"/>
        <v>0</v>
      </c>
      <c r="M10" s="73">
        <f t="shared" si="0"/>
        <v>0</v>
      </c>
      <c r="N10" s="8">
        <f t="shared" si="1"/>
        <v>0</v>
      </c>
      <c r="O10" s="8">
        <f t="shared" si="4"/>
        <v>0</v>
      </c>
      <c r="P10" s="73">
        <f t="shared" si="5"/>
        <v>2</v>
      </c>
    </row>
    <row r="11" spans="1:18" ht="15" thickBot="1">
      <c r="A11" s="88">
        <v>4</v>
      </c>
      <c r="B11" s="71"/>
      <c r="C11" s="71"/>
      <c r="D11" s="72"/>
      <c r="E11" s="71"/>
      <c r="F11" s="71"/>
      <c r="G11" s="89" t="str">
        <f t="shared" si="2"/>
        <v/>
      </c>
      <c r="J11" s="8">
        <f t="shared" si="3"/>
        <v>0</v>
      </c>
      <c r="K11" s="8">
        <f t="shared" si="0"/>
        <v>0</v>
      </c>
      <c r="L11" s="8">
        <f t="shared" si="0"/>
        <v>0</v>
      </c>
      <c r="M11" s="73">
        <f t="shared" si="0"/>
        <v>0</v>
      </c>
      <c r="N11" s="8">
        <f t="shared" si="1"/>
        <v>0</v>
      </c>
      <c r="O11" s="8">
        <f t="shared" si="4"/>
        <v>0</v>
      </c>
      <c r="P11" s="73">
        <f t="shared" si="5"/>
        <v>2</v>
      </c>
    </row>
    <row r="12" spans="1:18" ht="15" thickBot="1">
      <c r="A12" s="86">
        <v>5</v>
      </c>
      <c r="B12" s="69"/>
      <c r="C12" s="69"/>
      <c r="D12" s="70"/>
      <c r="E12" s="69"/>
      <c r="F12" s="69"/>
      <c r="G12" s="87" t="str">
        <f t="shared" si="2"/>
        <v/>
      </c>
      <c r="J12" s="8">
        <f t="shared" si="3"/>
        <v>0</v>
      </c>
      <c r="K12" s="8">
        <f t="shared" si="0"/>
        <v>0</v>
      </c>
      <c r="L12" s="8">
        <f t="shared" si="0"/>
        <v>0</v>
      </c>
      <c r="M12" s="73">
        <f t="shared" si="0"/>
        <v>0</v>
      </c>
      <c r="N12" s="8">
        <f t="shared" si="1"/>
        <v>0</v>
      </c>
      <c r="O12" s="8">
        <f t="shared" si="4"/>
        <v>0</v>
      </c>
      <c r="P12" s="73">
        <f t="shared" si="5"/>
        <v>2</v>
      </c>
    </row>
    <row r="13" spans="1:18" ht="15" thickBot="1">
      <c r="A13" s="88">
        <v>6</v>
      </c>
      <c r="B13" s="71"/>
      <c r="C13" s="71"/>
      <c r="D13" s="72"/>
      <c r="E13" s="71"/>
      <c r="F13" s="71"/>
      <c r="G13" s="89" t="str">
        <f t="shared" si="2"/>
        <v/>
      </c>
      <c r="J13" s="8">
        <f t="shared" si="3"/>
        <v>0</v>
      </c>
      <c r="K13" s="8">
        <f t="shared" si="0"/>
        <v>0</v>
      </c>
      <c r="L13" s="8">
        <f t="shared" si="0"/>
        <v>0</v>
      </c>
      <c r="M13" s="73">
        <f t="shared" si="0"/>
        <v>0</v>
      </c>
      <c r="N13" s="8">
        <f t="shared" si="1"/>
        <v>0</v>
      </c>
      <c r="O13" s="8">
        <f t="shared" si="4"/>
        <v>0</v>
      </c>
      <c r="P13" s="73">
        <f t="shared" si="5"/>
        <v>2</v>
      </c>
    </row>
    <row r="14" spans="1:18" ht="15" thickBot="1">
      <c r="A14" s="86">
        <v>7</v>
      </c>
      <c r="B14" s="69"/>
      <c r="C14" s="69"/>
      <c r="D14" s="70"/>
      <c r="E14" s="69"/>
      <c r="F14" s="69"/>
      <c r="G14" s="87" t="str">
        <f t="shared" si="2"/>
        <v/>
      </c>
      <c r="J14" s="8">
        <f t="shared" si="3"/>
        <v>0</v>
      </c>
      <c r="K14" s="8">
        <f t="shared" si="0"/>
        <v>0</v>
      </c>
      <c r="L14" s="8">
        <f t="shared" si="0"/>
        <v>0</v>
      </c>
      <c r="M14" s="73">
        <f t="shared" si="0"/>
        <v>0</v>
      </c>
      <c r="N14" s="8">
        <f t="shared" si="1"/>
        <v>0</v>
      </c>
      <c r="O14" s="8">
        <f t="shared" si="4"/>
        <v>0</v>
      </c>
      <c r="P14" s="73">
        <f t="shared" si="5"/>
        <v>2</v>
      </c>
    </row>
    <row r="15" spans="1:18" ht="15" thickBot="1">
      <c r="A15" s="88">
        <v>8</v>
      </c>
      <c r="B15" s="71"/>
      <c r="C15" s="71"/>
      <c r="D15" s="72"/>
      <c r="E15" s="71"/>
      <c r="F15" s="71"/>
      <c r="G15" s="89" t="str">
        <f t="shared" si="2"/>
        <v/>
      </c>
      <c r="J15" s="8">
        <f t="shared" si="3"/>
        <v>0</v>
      </c>
      <c r="K15" s="8">
        <f t="shared" si="0"/>
        <v>0</v>
      </c>
      <c r="L15" s="8">
        <f t="shared" si="0"/>
        <v>0</v>
      </c>
      <c r="M15" s="73">
        <f t="shared" si="0"/>
        <v>0</v>
      </c>
      <c r="N15" s="8">
        <f t="shared" si="1"/>
        <v>0</v>
      </c>
      <c r="O15" s="8">
        <f t="shared" si="4"/>
        <v>0</v>
      </c>
      <c r="P15" s="73">
        <f t="shared" si="5"/>
        <v>2</v>
      </c>
    </row>
    <row r="16" spans="1:18" ht="15" thickBot="1">
      <c r="A16" s="86">
        <v>9</v>
      </c>
      <c r="B16" s="69"/>
      <c r="C16" s="69"/>
      <c r="D16" s="70"/>
      <c r="E16" s="69"/>
      <c r="F16" s="69"/>
      <c r="G16" s="87" t="str">
        <f t="shared" si="2"/>
        <v/>
      </c>
      <c r="J16" s="8">
        <f t="shared" si="3"/>
        <v>0</v>
      </c>
      <c r="K16" s="8">
        <f t="shared" si="0"/>
        <v>0</v>
      </c>
      <c r="L16" s="8">
        <f t="shared" si="0"/>
        <v>0</v>
      </c>
      <c r="M16" s="73">
        <f t="shared" si="0"/>
        <v>0</v>
      </c>
      <c r="N16" s="8">
        <f t="shared" si="1"/>
        <v>0</v>
      </c>
      <c r="O16" s="8">
        <f t="shared" si="4"/>
        <v>0</v>
      </c>
      <c r="P16" s="73">
        <f t="shared" si="5"/>
        <v>2</v>
      </c>
    </row>
    <row r="17" spans="1:16" ht="15" thickBot="1">
      <c r="A17" s="88">
        <v>10</v>
      </c>
      <c r="B17" s="71"/>
      <c r="C17" s="71"/>
      <c r="D17" s="72"/>
      <c r="E17" s="71"/>
      <c r="F17" s="71"/>
      <c r="G17" s="89" t="str">
        <f t="shared" si="2"/>
        <v/>
      </c>
      <c r="J17" s="8">
        <f t="shared" si="3"/>
        <v>0</v>
      </c>
      <c r="K17" s="8">
        <f t="shared" si="0"/>
        <v>0</v>
      </c>
      <c r="L17" s="8">
        <f t="shared" si="0"/>
        <v>0</v>
      </c>
      <c r="M17" s="73">
        <f t="shared" si="0"/>
        <v>0</v>
      </c>
      <c r="N17" s="8">
        <f t="shared" si="1"/>
        <v>0</v>
      </c>
      <c r="O17" s="8">
        <f t="shared" si="4"/>
        <v>0</v>
      </c>
      <c r="P17" s="73">
        <f t="shared" si="5"/>
        <v>2</v>
      </c>
    </row>
    <row r="18" spans="1:16" ht="15" thickBot="1">
      <c r="A18" s="86">
        <v>11</v>
      </c>
      <c r="B18" s="69"/>
      <c r="C18" s="69"/>
      <c r="D18" s="70"/>
      <c r="E18" s="69"/>
      <c r="F18" s="69"/>
      <c r="G18" s="87" t="str">
        <f t="shared" si="2"/>
        <v/>
      </c>
      <c r="J18" s="8">
        <f t="shared" si="3"/>
        <v>0</v>
      </c>
      <c r="K18" s="8">
        <f t="shared" si="0"/>
        <v>0</v>
      </c>
      <c r="L18" s="8">
        <f t="shared" si="0"/>
        <v>0</v>
      </c>
      <c r="M18" s="73">
        <f t="shared" si="0"/>
        <v>0</v>
      </c>
      <c r="N18" s="8">
        <f t="shared" si="1"/>
        <v>0</v>
      </c>
      <c r="O18" s="8">
        <f t="shared" si="4"/>
        <v>0</v>
      </c>
      <c r="P18" s="73">
        <f t="shared" si="5"/>
        <v>2</v>
      </c>
    </row>
    <row r="19" spans="1:16" ht="15" thickBot="1">
      <c r="A19" s="88">
        <v>12</v>
      </c>
      <c r="B19" s="71"/>
      <c r="C19" s="71"/>
      <c r="D19" s="72"/>
      <c r="E19" s="71"/>
      <c r="F19" s="71"/>
      <c r="G19" s="89" t="str">
        <f t="shared" si="2"/>
        <v/>
      </c>
      <c r="J19" s="8">
        <f t="shared" si="3"/>
        <v>0</v>
      </c>
      <c r="K19" s="8">
        <f t="shared" si="0"/>
        <v>0</v>
      </c>
      <c r="L19" s="8">
        <f t="shared" si="0"/>
        <v>0</v>
      </c>
      <c r="M19" s="73">
        <f t="shared" si="0"/>
        <v>0</v>
      </c>
      <c r="N19" s="8">
        <f t="shared" si="1"/>
        <v>0</v>
      </c>
      <c r="O19" s="8">
        <f t="shared" si="4"/>
        <v>0</v>
      </c>
      <c r="P19" s="73">
        <f t="shared" si="5"/>
        <v>2</v>
      </c>
    </row>
    <row r="20" spans="1:16" ht="15" thickBot="1">
      <c r="A20" s="86">
        <v>13</v>
      </c>
      <c r="B20" s="69"/>
      <c r="C20" s="69"/>
      <c r="D20" s="70"/>
      <c r="E20" s="69"/>
      <c r="F20" s="69"/>
      <c r="G20" s="87" t="str">
        <f t="shared" si="2"/>
        <v/>
      </c>
      <c r="J20" s="8">
        <f t="shared" si="3"/>
        <v>0</v>
      </c>
      <c r="K20" s="8">
        <f t="shared" si="0"/>
        <v>0</v>
      </c>
      <c r="L20" s="8">
        <f t="shared" si="0"/>
        <v>0</v>
      </c>
      <c r="M20" s="73">
        <f t="shared" si="0"/>
        <v>0</v>
      </c>
      <c r="N20" s="8">
        <f t="shared" si="1"/>
        <v>0</v>
      </c>
      <c r="O20" s="8">
        <f t="shared" si="4"/>
        <v>0</v>
      </c>
      <c r="P20" s="73">
        <f t="shared" si="5"/>
        <v>2</v>
      </c>
    </row>
    <row r="21" spans="1:16" ht="15" thickBot="1">
      <c r="A21" s="88">
        <v>14</v>
      </c>
      <c r="B21" s="71"/>
      <c r="C21" s="71"/>
      <c r="D21" s="72"/>
      <c r="E21" s="71"/>
      <c r="F21" s="71"/>
      <c r="G21" s="89" t="str">
        <f t="shared" si="2"/>
        <v/>
      </c>
      <c r="J21" s="8">
        <f t="shared" si="3"/>
        <v>0</v>
      </c>
      <c r="K21" s="8">
        <f t="shared" si="0"/>
        <v>0</v>
      </c>
      <c r="L21" s="8">
        <f t="shared" si="0"/>
        <v>0</v>
      </c>
      <c r="M21" s="73">
        <f t="shared" si="0"/>
        <v>0</v>
      </c>
      <c r="N21" s="8">
        <f t="shared" si="1"/>
        <v>0</v>
      </c>
      <c r="O21" s="8">
        <f t="shared" si="4"/>
        <v>0</v>
      </c>
      <c r="P21" s="73">
        <f t="shared" si="5"/>
        <v>2</v>
      </c>
    </row>
    <row r="22" spans="1:16" ht="15" thickBot="1">
      <c r="A22" s="86">
        <v>15</v>
      </c>
      <c r="B22" s="69"/>
      <c r="C22" s="69"/>
      <c r="D22" s="70"/>
      <c r="E22" s="69"/>
      <c r="F22" s="69"/>
      <c r="G22" s="87" t="str">
        <f t="shared" si="2"/>
        <v/>
      </c>
      <c r="J22" s="8">
        <f t="shared" si="3"/>
        <v>0</v>
      </c>
      <c r="K22" s="8">
        <f t="shared" si="0"/>
        <v>0</v>
      </c>
      <c r="L22" s="8">
        <f t="shared" si="0"/>
        <v>0</v>
      </c>
      <c r="M22" s="73">
        <f t="shared" si="0"/>
        <v>0</v>
      </c>
      <c r="N22" s="8">
        <f t="shared" si="1"/>
        <v>0</v>
      </c>
      <c r="O22" s="8">
        <f t="shared" si="4"/>
        <v>0</v>
      </c>
      <c r="P22" s="73">
        <f t="shared" si="5"/>
        <v>2</v>
      </c>
    </row>
  </sheetData>
  <mergeCells count="1">
    <mergeCell ref="C5:D5"/>
  </mergeCells>
  <conditionalFormatting sqref="G8:G22">
    <cfRule type="expression" dxfId="94" priority="3">
      <formula>AND(P8&lt;&gt;2,P8=0)</formula>
    </cfRule>
  </conditionalFormatting>
  <conditionalFormatting sqref="G8:G22">
    <cfRule type="expression" dxfId="93" priority="2">
      <formula>P8=1</formula>
    </cfRule>
  </conditionalFormatting>
  <conditionalFormatting sqref="G5">
    <cfRule type="expression" dxfId="92" priority="1">
      <formula>R9&gt;0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37"/>
  <sheetViews>
    <sheetView workbookViewId="0">
      <selection activeCell="D19" sqref="D19"/>
    </sheetView>
  </sheetViews>
  <sheetFormatPr baseColWidth="10" defaultRowHeight="14"/>
  <cols>
    <col min="2" max="3" width="25.6640625" customWidth="1"/>
    <col min="4" max="4" width="20.5" customWidth="1"/>
    <col min="5" max="6" width="25.6640625" customWidth="1"/>
    <col min="7" max="7" width="26.83203125" customWidth="1"/>
    <col min="8" max="8" width="3.33203125" customWidth="1"/>
    <col min="9" max="9" width="1.1640625" hidden="1" customWidth="1"/>
    <col min="10" max="18" width="2" hidden="1" customWidth="1"/>
  </cols>
  <sheetData>
    <row r="1" spans="1:18" ht="15" thickBot="1"/>
    <row r="2" spans="1:18" ht="18" customHeight="1">
      <c r="A2" s="6"/>
      <c r="B2" s="27" t="s">
        <v>59</v>
      </c>
      <c r="C2" s="22">
        <v>7</v>
      </c>
      <c r="D2" s="22"/>
      <c r="E2" s="22"/>
      <c r="F2" s="61" t="s">
        <v>109</v>
      </c>
    </row>
    <row r="3" spans="1:18" ht="18" customHeight="1" thickBot="1">
      <c r="A3" s="6"/>
      <c r="B3" s="28" t="s">
        <v>60</v>
      </c>
      <c r="C3" s="23" t="str">
        <f>VLOOKUP(C2,Help!$A$2:$G$50,3,FALSE)</f>
        <v>W 2x</v>
      </c>
      <c r="D3" s="23"/>
      <c r="E3" s="23"/>
      <c r="F3" s="62" t="s">
        <v>108</v>
      </c>
    </row>
    <row r="4" spans="1:18" ht="15" thickBot="1">
      <c r="B4" s="7"/>
      <c r="C4" s="2"/>
    </row>
    <row r="5" spans="1:18" ht="18" customHeight="1" thickBot="1">
      <c r="B5" s="24" t="s">
        <v>62</v>
      </c>
      <c r="C5" s="138" t="str">
        <f>Vereinsdaten!D4</f>
        <v>1.WRC Lia</v>
      </c>
      <c r="D5" s="138"/>
      <c r="E5" s="25" t="s">
        <v>64</v>
      </c>
      <c r="F5" s="26">
        <f>COUNTIF(P8:P67,9)</f>
        <v>1</v>
      </c>
      <c r="G5" s="60" t="str">
        <f>IF(COUNTIF(Q8:Q37,1),CONCATENATE("(",COUNTIF(Q8:Q37,1),")"," inkorrekte Eingabe(n)"),"")</f>
        <v/>
      </c>
    </row>
    <row r="6" spans="1:18" ht="15" thickBot="1"/>
    <row r="7" spans="1:18" ht="15" thickBot="1">
      <c r="A7" s="29" t="s">
        <v>61</v>
      </c>
      <c r="B7" s="30" t="s">
        <v>54</v>
      </c>
      <c r="C7" s="30" t="s">
        <v>55</v>
      </c>
      <c r="D7" s="30" t="s">
        <v>56</v>
      </c>
      <c r="E7" s="30" t="s">
        <v>58</v>
      </c>
      <c r="F7" s="30" t="s">
        <v>57</v>
      </c>
      <c r="G7" s="31" t="s">
        <v>75</v>
      </c>
    </row>
    <row r="8" spans="1:18">
      <c r="A8" s="132">
        <v>1</v>
      </c>
      <c r="B8" s="63" t="s">
        <v>110</v>
      </c>
      <c r="C8" s="63" t="s">
        <v>110</v>
      </c>
      <c r="D8" s="64" t="s">
        <v>110</v>
      </c>
      <c r="E8" s="128" t="s">
        <v>110</v>
      </c>
      <c r="F8" s="63" t="s">
        <v>110</v>
      </c>
      <c r="G8" s="134" t="str">
        <f>IF(AND(P8&gt;0,P8&lt;&gt;9),"Inkorrekte Eingabe",IF(P8&lt;&gt;0,"Korrekte Eingabe",""))</f>
        <v>Korrekte Eingabe</v>
      </c>
      <c r="J8">
        <f>IF(B8&lt;&gt;"",1,0)</f>
        <v>1</v>
      </c>
      <c r="K8">
        <f t="shared" ref="K8:M23" si="0">IF(C8&lt;&gt;"",1,0)</f>
        <v>1</v>
      </c>
      <c r="L8">
        <f t="shared" si="0"/>
        <v>1</v>
      </c>
      <c r="M8" s="127">
        <f>IF(E8&lt;&gt;"",1,0)</f>
        <v>1</v>
      </c>
      <c r="N8">
        <f t="shared" ref="N8:N37" si="1">IF(F8&lt;&gt;"",1,0)</f>
        <v>1</v>
      </c>
      <c r="O8">
        <f>COUNTIF(J8:N8,1)</f>
        <v>5</v>
      </c>
      <c r="P8" s="127">
        <f>O8+O9</f>
        <v>9</v>
      </c>
      <c r="Q8" s="127">
        <f>IF(AND(P8&gt;0,P8&lt;&gt;9),1,IF(P8=0,2,0))</f>
        <v>0</v>
      </c>
      <c r="R8">
        <f>COUNTIF(Q8:Q37,1)</f>
        <v>0</v>
      </c>
    </row>
    <row r="9" spans="1:18" ht="15" thickBot="1">
      <c r="A9" s="133"/>
      <c r="B9" s="65" t="s">
        <v>110</v>
      </c>
      <c r="C9" s="65" t="s">
        <v>110</v>
      </c>
      <c r="D9" s="65" t="s">
        <v>110</v>
      </c>
      <c r="E9" s="129"/>
      <c r="F9" s="65" t="s">
        <v>110</v>
      </c>
      <c r="G9" s="135"/>
      <c r="J9">
        <f>IF(B9&lt;&gt;"",1,0)</f>
        <v>1</v>
      </c>
      <c r="K9">
        <f t="shared" si="0"/>
        <v>1</v>
      </c>
      <c r="L9">
        <f t="shared" si="0"/>
        <v>1</v>
      </c>
      <c r="M9" s="127"/>
      <c r="N9">
        <f t="shared" si="1"/>
        <v>1</v>
      </c>
      <c r="O9">
        <f>COUNTIF(J9:N9,1)</f>
        <v>4</v>
      </c>
      <c r="P9" s="127"/>
      <c r="Q9" s="127"/>
    </row>
    <row r="10" spans="1:18">
      <c r="A10" s="136">
        <v>2</v>
      </c>
      <c r="B10" s="66"/>
      <c r="C10" s="66"/>
      <c r="D10" s="67"/>
      <c r="E10" s="130"/>
      <c r="F10" s="66"/>
      <c r="G10" s="134" t="str">
        <f t="shared" ref="G10" si="2">IF(AND(P10&gt;0,P10&lt;&gt;9),"Inkorrekte Eingabe",IF(P10&lt;&gt;0,"Korrekte Eingabe",""))</f>
        <v/>
      </c>
      <c r="J10">
        <f t="shared" ref="J10:M37" si="3">IF(B10&lt;&gt;"",1,0)</f>
        <v>0</v>
      </c>
      <c r="K10">
        <f t="shared" si="0"/>
        <v>0</v>
      </c>
      <c r="L10">
        <f t="shared" si="0"/>
        <v>0</v>
      </c>
      <c r="M10" s="127">
        <f t="shared" si="0"/>
        <v>0</v>
      </c>
      <c r="N10">
        <f t="shared" si="1"/>
        <v>0</v>
      </c>
      <c r="O10">
        <f t="shared" ref="O10:O37" si="4">COUNTIF(J10:N10,1)</f>
        <v>0</v>
      </c>
      <c r="P10" s="127">
        <f t="shared" ref="P10" si="5">O10+O11</f>
        <v>0</v>
      </c>
      <c r="Q10" s="127">
        <f t="shared" ref="Q10" si="6">IF(AND(P10&gt;0,P10&lt;&gt;9),1,IF(P10=0,2,0))</f>
        <v>2</v>
      </c>
    </row>
    <row r="11" spans="1:18" ht="15" thickBot="1">
      <c r="A11" s="137"/>
      <c r="B11" s="68"/>
      <c r="C11" s="68"/>
      <c r="D11" s="68"/>
      <c r="E11" s="131"/>
      <c r="F11" s="68"/>
      <c r="G11" s="135"/>
      <c r="J11">
        <f t="shared" si="3"/>
        <v>0</v>
      </c>
      <c r="K11">
        <f t="shared" si="0"/>
        <v>0</v>
      </c>
      <c r="L11">
        <f t="shared" si="0"/>
        <v>0</v>
      </c>
      <c r="M11" s="127"/>
      <c r="N11">
        <f t="shared" si="1"/>
        <v>0</v>
      </c>
      <c r="O11">
        <f t="shared" si="4"/>
        <v>0</v>
      </c>
      <c r="P11" s="127"/>
      <c r="Q11" s="127"/>
    </row>
    <row r="12" spans="1:18">
      <c r="A12" s="132">
        <v>3</v>
      </c>
      <c r="B12" s="63"/>
      <c r="C12" s="63"/>
      <c r="D12" s="64"/>
      <c r="E12" s="128"/>
      <c r="F12" s="63"/>
      <c r="G12" s="134" t="str">
        <f t="shared" ref="G12" si="7">IF(AND(P12&gt;0,P12&lt;&gt;9),"Inkorrekte Eingabe",IF(P12&lt;&gt;0,"Korrekte Eingabe",""))</f>
        <v/>
      </c>
      <c r="J12">
        <f t="shared" si="3"/>
        <v>0</v>
      </c>
      <c r="K12">
        <f t="shared" si="0"/>
        <v>0</v>
      </c>
      <c r="L12">
        <f t="shared" si="0"/>
        <v>0</v>
      </c>
      <c r="M12" s="127">
        <f t="shared" si="0"/>
        <v>0</v>
      </c>
      <c r="N12">
        <f t="shared" si="1"/>
        <v>0</v>
      </c>
      <c r="O12">
        <f t="shared" si="4"/>
        <v>0</v>
      </c>
      <c r="P12" s="127">
        <f t="shared" ref="P12" si="8">O12+O13</f>
        <v>0</v>
      </c>
      <c r="Q12" s="127">
        <f t="shared" ref="Q12" si="9">IF(AND(P12&gt;0,P12&lt;&gt;9),1,IF(P12=0,2,0))</f>
        <v>2</v>
      </c>
    </row>
    <row r="13" spans="1:18" ht="15" thickBot="1">
      <c r="A13" s="133"/>
      <c r="B13" s="65"/>
      <c r="C13" s="65"/>
      <c r="D13" s="65"/>
      <c r="E13" s="129"/>
      <c r="F13" s="65"/>
      <c r="G13" s="135"/>
      <c r="J13">
        <f t="shared" si="3"/>
        <v>0</v>
      </c>
      <c r="K13">
        <f t="shared" si="0"/>
        <v>0</v>
      </c>
      <c r="L13">
        <f t="shared" si="0"/>
        <v>0</v>
      </c>
      <c r="M13" s="127"/>
      <c r="N13">
        <f t="shared" si="1"/>
        <v>0</v>
      </c>
      <c r="O13">
        <f t="shared" si="4"/>
        <v>0</v>
      </c>
      <c r="P13" s="127"/>
      <c r="Q13" s="127"/>
    </row>
    <row r="14" spans="1:18">
      <c r="A14" s="136">
        <v>4</v>
      </c>
      <c r="B14" s="66"/>
      <c r="C14" s="66"/>
      <c r="D14" s="67"/>
      <c r="E14" s="130"/>
      <c r="F14" s="66"/>
      <c r="G14" s="134" t="str">
        <f t="shared" ref="G14" si="10">IF(AND(P14&gt;0,P14&lt;&gt;9),"Inkorrekte Eingabe",IF(P14&lt;&gt;0,"Korrekte Eingabe",""))</f>
        <v/>
      </c>
      <c r="J14">
        <f t="shared" si="3"/>
        <v>0</v>
      </c>
      <c r="K14">
        <f t="shared" si="0"/>
        <v>0</v>
      </c>
      <c r="L14">
        <f t="shared" si="0"/>
        <v>0</v>
      </c>
      <c r="M14" s="127">
        <f t="shared" si="0"/>
        <v>0</v>
      </c>
      <c r="N14">
        <f t="shared" si="1"/>
        <v>0</v>
      </c>
      <c r="O14">
        <f t="shared" si="4"/>
        <v>0</v>
      </c>
      <c r="P14" s="127">
        <f t="shared" ref="P14" si="11">O14+O15</f>
        <v>0</v>
      </c>
      <c r="Q14" s="127">
        <f t="shared" ref="Q14" si="12">IF(AND(P14&gt;0,P14&lt;&gt;9),1,IF(P14=0,2,0))</f>
        <v>2</v>
      </c>
    </row>
    <row r="15" spans="1:18" ht="15" thickBot="1">
      <c r="A15" s="137"/>
      <c r="B15" s="68"/>
      <c r="C15" s="68"/>
      <c r="D15" s="68"/>
      <c r="E15" s="131"/>
      <c r="F15" s="68"/>
      <c r="G15" s="135"/>
      <c r="J15">
        <f t="shared" si="3"/>
        <v>0</v>
      </c>
      <c r="K15">
        <f t="shared" si="0"/>
        <v>0</v>
      </c>
      <c r="L15">
        <f t="shared" si="0"/>
        <v>0</v>
      </c>
      <c r="M15" s="127"/>
      <c r="N15">
        <f t="shared" si="1"/>
        <v>0</v>
      </c>
      <c r="O15">
        <f t="shared" si="4"/>
        <v>0</v>
      </c>
      <c r="P15" s="127"/>
      <c r="Q15" s="127"/>
    </row>
    <row r="16" spans="1:18">
      <c r="A16" s="132">
        <v>5</v>
      </c>
      <c r="B16" s="63"/>
      <c r="C16" s="63"/>
      <c r="D16" s="64"/>
      <c r="E16" s="128"/>
      <c r="F16" s="63"/>
      <c r="G16" s="134" t="str">
        <f t="shared" ref="G16" si="13">IF(AND(P16&gt;0,P16&lt;&gt;9),"Inkorrekte Eingabe",IF(P16&lt;&gt;0,"Korrekte Eingabe",""))</f>
        <v/>
      </c>
      <c r="J16">
        <f t="shared" si="3"/>
        <v>0</v>
      </c>
      <c r="K16">
        <f t="shared" si="0"/>
        <v>0</v>
      </c>
      <c r="L16">
        <f t="shared" si="0"/>
        <v>0</v>
      </c>
      <c r="M16" s="127">
        <f t="shared" si="0"/>
        <v>0</v>
      </c>
      <c r="N16">
        <f t="shared" si="1"/>
        <v>0</v>
      </c>
      <c r="O16">
        <f t="shared" si="4"/>
        <v>0</v>
      </c>
      <c r="P16" s="127">
        <f t="shared" ref="P16" si="14">O16+O17</f>
        <v>0</v>
      </c>
      <c r="Q16" s="127">
        <f t="shared" ref="Q16" si="15">IF(AND(P16&gt;0,P16&lt;&gt;9),1,IF(P16=0,2,0))</f>
        <v>2</v>
      </c>
    </row>
    <row r="17" spans="1:17" ht="15" thickBot="1">
      <c r="A17" s="133"/>
      <c r="B17" s="65"/>
      <c r="C17" s="65"/>
      <c r="D17" s="65"/>
      <c r="E17" s="129"/>
      <c r="F17" s="65"/>
      <c r="G17" s="135"/>
      <c r="J17">
        <f t="shared" si="3"/>
        <v>0</v>
      </c>
      <c r="K17">
        <f t="shared" si="0"/>
        <v>0</v>
      </c>
      <c r="L17">
        <f t="shared" si="0"/>
        <v>0</v>
      </c>
      <c r="M17" s="127"/>
      <c r="N17">
        <f t="shared" si="1"/>
        <v>0</v>
      </c>
      <c r="O17">
        <f t="shared" si="4"/>
        <v>0</v>
      </c>
      <c r="P17" s="127"/>
      <c r="Q17" s="127"/>
    </row>
    <row r="18" spans="1:17">
      <c r="A18" s="136">
        <v>6</v>
      </c>
      <c r="B18" s="66"/>
      <c r="C18" s="66"/>
      <c r="D18" s="67"/>
      <c r="E18" s="130"/>
      <c r="F18" s="66"/>
      <c r="G18" s="134" t="str">
        <f t="shared" ref="G18" si="16">IF(AND(P18&gt;0,P18&lt;&gt;9),"Inkorrekte Eingabe",IF(P18&lt;&gt;0,"Korrekte Eingabe",""))</f>
        <v/>
      </c>
      <c r="J18">
        <f t="shared" si="3"/>
        <v>0</v>
      </c>
      <c r="K18">
        <f t="shared" si="0"/>
        <v>0</v>
      </c>
      <c r="L18">
        <f t="shared" si="0"/>
        <v>0</v>
      </c>
      <c r="M18" s="127">
        <f t="shared" si="0"/>
        <v>0</v>
      </c>
      <c r="N18">
        <f t="shared" si="1"/>
        <v>0</v>
      </c>
      <c r="O18">
        <f t="shared" si="4"/>
        <v>0</v>
      </c>
      <c r="P18" s="127">
        <f t="shared" ref="P18" si="17">O18+O19</f>
        <v>0</v>
      </c>
      <c r="Q18" s="127">
        <f t="shared" ref="Q18" si="18">IF(AND(P18&gt;0,P18&lt;&gt;9),1,IF(P18=0,2,0))</f>
        <v>2</v>
      </c>
    </row>
    <row r="19" spans="1:17" ht="15" thickBot="1">
      <c r="A19" s="137"/>
      <c r="B19" s="68"/>
      <c r="C19" s="68"/>
      <c r="D19" s="68"/>
      <c r="E19" s="131"/>
      <c r="F19" s="68"/>
      <c r="G19" s="135"/>
      <c r="J19">
        <f t="shared" si="3"/>
        <v>0</v>
      </c>
      <c r="K19">
        <f t="shared" si="0"/>
        <v>0</v>
      </c>
      <c r="L19">
        <f t="shared" si="0"/>
        <v>0</v>
      </c>
      <c r="M19" s="127"/>
      <c r="N19">
        <f t="shared" si="1"/>
        <v>0</v>
      </c>
      <c r="O19">
        <f t="shared" si="4"/>
        <v>0</v>
      </c>
      <c r="P19" s="127"/>
      <c r="Q19" s="127"/>
    </row>
    <row r="20" spans="1:17">
      <c r="A20" s="132">
        <v>7</v>
      </c>
      <c r="B20" s="63"/>
      <c r="C20" s="63"/>
      <c r="D20" s="64"/>
      <c r="E20" s="128"/>
      <c r="F20" s="63"/>
      <c r="G20" s="134" t="str">
        <f t="shared" ref="G20" si="19">IF(AND(P20&gt;0,P20&lt;&gt;9),"Inkorrekte Eingabe",IF(P20&lt;&gt;0,"Korrekte Eingabe",""))</f>
        <v/>
      </c>
      <c r="J20">
        <f t="shared" si="3"/>
        <v>0</v>
      </c>
      <c r="K20">
        <f t="shared" si="0"/>
        <v>0</v>
      </c>
      <c r="L20">
        <f t="shared" si="0"/>
        <v>0</v>
      </c>
      <c r="M20" s="127">
        <f t="shared" si="0"/>
        <v>0</v>
      </c>
      <c r="N20">
        <f t="shared" si="1"/>
        <v>0</v>
      </c>
      <c r="O20">
        <f t="shared" si="4"/>
        <v>0</v>
      </c>
      <c r="P20" s="127">
        <f t="shared" ref="P20" si="20">O20+O21</f>
        <v>0</v>
      </c>
      <c r="Q20" s="127">
        <f t="shared" ref="Q20" si="21">IF(AND(P20&gt;0,P20&lt;&gt;9),1,IF(P20=0,2,0))</f>
        <v>2</v>
      </c>
    </row>
    <row r="21" spans="1:17" ht="15" thickBot="1">
      <c r="A21" s="133"/>
      <c r="B21" s="65"/>
      <c r="C21" s="65"/>
      <c r="D21" s="65"/>
      <c r="E21" s="129"/>
      <c r="F21" s="65"/>
      <c r="G21" s="135"/>
      <c r="J21">
        <f t="shared" si="3"/>
        <v>0</v>
      </c>
      <c r="K21">
        <f t="shared" si="0"/>
        <v>0</v>
      </c>
      <c r="L21">
        <f t="shared" si="0"/>
        <v>0</v>
      </c>
      <c r="M21" s="127"/>
      <c r="N21">
        <f t="shared" si="1"/>
        <v>0</v>
      </c>
      <c r="O21">
        <f t="shared" si="4"/>
        <v>0</v>
      </c>
      <c r="P21" s="127"/>
      <c r="Q21" s="127"/>
    </row>
    <row r="22" spans="1:17">
      <c r="A22" s="136">
        <v>8</v>
      </c>
      <c r="B22" s="66"/>
      <c r="C22" s="66"/>
      <c r="D22" s="67"/>
      <c r="E22" s="130"/>
      <c r="F22" s="66"/>
      <c r="G22" s="134" t="str">
        <f t="shared" ref="G22" si="22">IF(AND(P22&gt;0,P22&lt;&gt;9),"Inkorrekte Eingabe",IF(P22&lt;&gt;0,"Korrekte Eingabe",""))</f>
        <v/>
      </c>
      <c r="J22">
        <f t="shared" si="3"/>
        <v>0</v>
      </c>
      <c r="K22">
        <f t="shared" si="0"/>
        <v>0</v>
      </c>
      <c r="L22">
        <f t="shared" si="0"/>
        <v>0</v>
      </c>
      <c r="M22" s="127">
        <f t="shared" si="0"/>
        <v>0</v>
      </c>
      <c r="N22">
        <f t="shared" si="1"/>
        <v>0</v>
      </c>
      <c r="O22">
        <f t="shared" si="4"/>
        <v>0</v>
      </c>
      <c r="P22" s="127">
        <f t="shared" ref="P22" si="23">O22+O23</f>
        <v>0</v>
      </c>
      <c r="Q22" s="127">
        <f t="shared" ref="Q22" si="24">IF(AND(P22&gt;0,P22&lt;&gt;9),1,IF(P22=0,2,0))</f>
        <v>2</v>
      </c>
    </row>
    <row r="23" spans="1:17" ht="15" thickBot="1">
      <c r="A23" s="137"/>
      <c r="B23" s="68"/>
      <c r="C23" s="68"/>
      <c r="D23" s="68"/>
      <c r="E23" s="131"/>
      <c r="F23" s="68"/>
      <c r="G23" s="135"/>
      <c r="J23">
        <f t="shared" si="3"/>
        <v>0</v>
      </c>
      <c r="K23">
        <f t="shared" si="0"/>
        <v>0</v>
      </c>
      <c r="L23">
        <f t="shared" si="0"/>
        <v>0</v>
      </c>
      <c r="M23" s="127"/>
      <c r="N23">
        <f t="shared" si="1"/>
        <v>0</v>
      </c>
      <c r="O23">
        <f t="shared" si="4"/>
        <v>0</v>
      </c>
      <c r="P23" s="127"/>
      <c r="Q23" s="127"/>
    </row>
    <row r="24" spans="1:17">
      <c r="A24" s="132">
        <v>9</v>
      </c>
      <c r="B24" s="63"/>
      <c r="C24" s="63"/>
      <c r="D24" s="64"/>
      <c r="E24" s="128"/>
      <c r="F24" s="63"/>
      <c r="G24" s="134" t="str">
        <f t="shared" ref="G24" si="25">IF(AND(P24&gt;0,P24&lt;&gt;9),"Inkorrekte Eingabe",IF(P24&lt;&gt;0,"Korrekte Eingabe",""))</f>
        <v/>
      </c>
      <c r="J24">
        <f t="shared" si="3"/>
        <v>0</v>
      </c>
      <c r="K24">
        <f t="shared" si="3"/>
        <v>0</v>
      </c>
      <c r="L24">
        <f t="shared" si="3"/>
        <v>0</v>
      </c>
      <c r="M24" s="127">
        <f t="shared" si="3"/>
        <v>0</v>
      </c>
      <c r="N24">
        <f t="shared" si="1"/>
        <v>0</v>
      </c>
      <c r="O24">
        <f t="shared" si="4"/>
        <v>0</v>
      </c>
      <c r="P24" s="127">
        <f t="shared" ref="P24" si="26">O24+O25</f>
        <v>0</v>
      </c>
      <c r="Q24" s="127">
        <f t="shared" ref="Q24" si="27">IF(AND(P24&gt;0,P24&lt;&gt;9),1,IF(P24=0,2,0))</f>
        <v>2</v>
      </c>
    </row>
    <row r="25" spans="1:17" ht="15" thickBot="1">
      <c r="A25" s="133"/>
      <c r="B25" s="65"/>
      <c r="C25" s="65"/>
      <c r="D25" s="65"/>
      <c r="E25" s="129"/>
      <c r="F25" s="65"/>
      <c r="G25" s="135"/>
      <c r="J25">
        <f t="shared" si="3"/>
        <v>0</v>
      </c>
      <c r="K25">
        <f t="shared" si="3"/>
        <v>0</v>
      </c>
      <c r="L25">
        <f t="shared" si="3"/>
        <v>0</v>
      </c>
      <c r="M25" s="127"/>
      <c r="N25">
        <f t="shared" si="1"/>
        <v>0</v>
      </c>
      <c r="O25">
        <f t="shared" si="4"/>
        <v>0</v>
      </c>
      <c r="P25" s="127"/>
      <c r="Q25" s="127"/>
    </row>
    <row r="26" spans="1:17">
      <c r="A26" s="136">
        <v>10</v>
      </c>
      <c r="B26" s="66"/>
      <c r="C26" s="66"/>
      <c r="D26" s="67"/>
      <c r="E26" s="130"/>
      <c r="F26" s="66"/>
      <c r="G26" s="134" t="str">
        <f t="shared" ref="G26" si="28">IF(AND(P26&gt;0,P26&lt;&gt;9),"Inkorrekte Eingabe",IF(P26&lt;&gt;0,"Korrekte Eingabe",""))</f>
        <v/>
      </c>
      <c r="J26">
        <f t="shared" si="3"/>
        <v>0</v>
      </c>
      <c r="K26">
        <f t="shared" si="3"/>
        <v>0</v>
      </c>
      <c r="L26">
        <f t="shared" si="3"/>
        <v>0</v>
      </c>
      <c r="M26" s="127">
        <f t="shared" si="3"/>
        <v>0</v>
      </c>
      <c r="N26">
        <f t="shared" si="1"/>
        <v>0</v>
      </c>
      <c r="O26">
        <f t="shared" si="4"/>
        <v>0</v>
      </c>
      <c r="P26" s="127">
        <f t="shared" ref="P26" si="29">O26+O27</f>
        <v>0</v>
      </c>
      <c r="Q26" s="127">
        <f t="shared" ref="Q26" si="30">IF(AND(P26&gt;0,P26&lt;&gt;9),1,IF(P26=0,2,0))</f>
        <v>2</v>
      </c>
    </row>
    <row r="27" spans="1:17" ht="15" thickBot="1">
      <c r="A27" s="137"/>
      <c r="B27" s="68"/>
      <c r="C27" s="68"/>
      <c r="D27" s="68"/>
      <c r="E27" s="131"/>
      <c r="F27" s="68"/>
      <c r="G27" s="135"/>
      <c r="J27">
        <f t="shared" si="3"/>
        <v>0</v>
      </c>
      <c r="K27">
        <f t="shared" si="3"/>
        <v>0</v>
      </c>
      <c r="L27">
        <f t="shared" si="3"/>
        <v>0</v>
      </c>
      <c r="M27" s="127"/>
      <c r="N27">
        <f t="shared" si="1"/>
        <v>0</v>
      </c>
      <c r="O27">
        <f t="shared" si="4"/>
        <v>0</v>
      </c>
      <c r="P27" s="127"/>
      <c r="Q27" s="127"/>
    </row>
    <row r="28" spans="1:17">
      <c r="A28" s="132">
        <v>11</v>
      </c>
      <c r="B28" s="63"/>
      <c r="C28" s="63"/>
      <c r="D28" s="64"/>
      <c r="E28" s="128"/>
      <c r="F28" s="63"/>
      <c r="G28" s="134" t="str">
        <f t="shared" ref="G28" si="31">IF(AND(P28&gt;0,P28&lt;&gt;9),"Inkorrekte Eingabe",IF(P28&lt;&gt;0,"Korrekte Eingabe",""))</f>
        <v/>
      </c>
      <c r="J28">
        <f t="shared" si="3"/>
        <v>0</v>
      </c>
      <c r="K28">
        <f t="shared" si="3"/>
        <v>0</v>
      </c>
      <c r="L28">
        <f t="shared" si="3"/>
        <v>0</v>
      </c>
      <c r="M28" s="127">
        <f t="shared" si="3"/>
        <v>0</v>
      </c>
      <c r="N28">
        <f t="shared" si="1"/>
        <v>0</v>
      </c>
      <c r="O28">
        <f t="shared" si="4"/>
        <v>0</v>
      </c>
      <c r="P28" s="127">
        <f t="shared" ref="P28" si="32">O28+O29</f>
        <v>0</v>
      </c>
      <c r="Q28" s="127">
        <f t="shared" ref="Q28" si="33">IF(AND(P28&gt;0,P28&lt;&gt;9),1,IF(P28=0,2,0))</f>
        <v>2</v>
      </c>
    </row>
    <row r="29" spans="1:17" ht="15" thickBot="1">
      <c r="A29" s="133"/>
      <c r="B29" s="65"/>
      <c r="C29" s="65"/>
      <c r="D29" s="65"/>
      <c r="E29" s="129"/>
      <c r="F29" s="65"/>
      <c r="G29" s="135"/>
      <c r="J29">
        <f t="shared" si="3"/>
        <v>0</v>
      </c>
      <c r="K29">
        <f t="shared" si="3"/>
        <v>0</v>
      </c>
      <c r="L29">
        <f t="shared" si="3"/>
        <v>0</v>
      </c>
      <c r="M29" s="127"/>
      <c r="N29">
        <f t="shared" si="1"/>
        <v>0</v>
      </c>
      <c r="O29">
        <f t="shared" si="4"/>
        <v>0</v>
      </c>
      <c r="P29" s="127"/>
      <c r="Q29" s="127"/>
    </row>
    <row r="30" spans="1:17">
      <c r="A30" s="136">
        <v>12</v>
      </c>
      <c r="B30" s="66"/>
      <c r="C30" s="66"/>
      <c r="D30" s="67"/>
      <c r="E30" s="130"/>
      <c r="F30" s="66"/>
      <c r="G30" s="134" t="str">
        <f t="shared" ref="G30" si="34">IF(AND(P30&gt;0,P30&lt;&gt;9),"Inkorrekte Eingabe",IF(P30&lt;&gt;0,"Korrekte Eingabe",""))</f>
        <v/>
      </c>
      <c r="J30">
        <f t="shared" si="3"/>
        <v>0</v>
      </c>
      <c r="K30">
        <f t="shared" si="3"/>
        <v>0</v>
      </c>
      <c r="L30">
        <f t="shared" si="3"/>
        <v>0</v>
      </c>
      <c r="M30" s="127">
        <f t="shared" si="3"/>
        <v>0</v>
      </c>
      <c r="N30">
        <f t="shared" si="1"/>
        <v>0</v>
      </c>
      <c r="O30">
        <f t="shared" si="4"/>
        <v>0</v>
      </c>
      <c r="P30" s="127">
        <f t="shared" ref="P30" si="35">O30+O31</f>
        <v>0</v>
      </c>
      <c r="Q30" s="127">
        <f t="shared" ref="Q30" si="36">IF(AND(P30&gt;0,P30&lt;&gt;9),1,IF(P30=0,2,0))</f>
        <v>2</v>
      </c>
    </row>
    <row r="31" spans="1:17" ht="15" thickBot="1">
      <c r="A31" s="137"/>
      <c r="B31" s="68"/>
      <c r="C31" s="68"/>
      <c r="D31" s="68"/>
      <c r="E31" s="131"/>
      <c r="F31" s="68"/>
      <c r="G31" s="135"/>
      <c r="J31">
        <f t="shared" si="3"/>
        <v>0</v>
      </c>
      <c r="K31">
        <f t="shared" si="3"/>
        <v>0</v>
      </c>
      <c r="L31">
        <f t="shared" si="3"/>
        <v>0</v>
      </c>
      <c r="M31" s="127"/>
      <c r="N31">
        <f t="shared" si="1"/>
        <v>0</v>
      </c>
      <c r="O31">
        <f t="shared" si="4"/>
        <v>0</v>
      </c>
      <c r="P31" s="127"/>
      <c r="Q31" s="127"/>
    </row>
    <row r="32" spans="1:17">
      <c r="A32" s="132">
        <v>13</v>
      </c>
      <c r="B32" s="63"/>
      <c r="C32" s="63"/>
      <c r="D32" s="64"/>
      <c r="E32" s="128"/>
      <c r="F32" s="63"/>
      <c r="G32" s="134" t="str">
        <f t="shared" ref="G32" si="37">IF(AND(P32&gt;0,P32&lt;&gt;9),"Inkorrekte Eingabe",IF(P32&lt;&gt;0,"Korrekte Eingabe",""))</f>
        <v/>
      </c>
      <c r="J32">
        <f t="shared" si="3"/>
        <v>0</v>
      </c>
      <c r="K32">
        <f t="shared" si="3"/>
        <v>0</v>
      </c>
      <c r="L32">
        <f t="shared" si="3"/>
        <v>0</v>
      </c>
      <c r="M32" s="127">
        <f t="shared" si="3"/>
        <v>0</v>
      </c>
      <c r="N32">
        <f t="shared" si="1"/>
        <v>0</v>
      </c>
      <c r="O32">
        <f t="shared" si="4"/>
        <v>0</v>
      </c>
      <c r="P32" s="127">
        <f t="shared" ref="P32" si="38">O32+O33</f>
        <v>0</v>
      </c>
      <c r="Q32" s="127">
        <f t="shared" ref="Q32" si="39">IF(AND(P32&gt;0,P32&lt;&gt;9),1,IF(P32=0,2,0))</f>
        <v>2</v>
      </c>
    </row>
    <row r="33" spans="1:17" ht="15" thickBot="1">
      <c r="A33" s="133"/>
      <c r="B33" s="65"/>
      <c r="C33" s="65"/>
      <c r="D33" s="65"/>
      <c r="E33" s="129"/>
      <c r="F33" s="65"/>
      <c r="G33" s="135"/>
      <c r="J33">
        <f t="shared" si="3"/>
        <v>0</v>
      </c>
      <c r="K33">
        <f t="shared" si="3"/>
        <v>0</v>
      </c>
      <c r="L33">
        <f t="shared" si="3"/>
        <v>0</v>
      </c>
      <c r="M33" s="127"/>
      <c r="N33">
        <f t="shared" si="1"/>
        <v>0</v>
      </c>
      <c r="O33">
        <f t="shared" si="4"/>
        <v>0</v>
      </c>
      <c r="P33" s="127"/>
      <c r="Q33" s="127"/>
    </row>
    <row r="34" spans="1:17">
      <c r="A34" s="136">
        <v>14</v>
      </c>
      <c r="B34" s="66"/>
      <c r="C34" s="66"/>
      <c r="D34" s="67"/>
      <c r="E34" s="130"/>
      <c r="F34" s="66"/>
      <c r="G34" s="134" t="str">
        <f t="shared" ref="G34" si="40">IF(AND(P34&gt;0,P34&lt;&gt;9),"Inkorrekte Eingabe",IF(P34&lt;&gt;0,"Korrekte Eingabe",""))</f>
        <v/>
      </c>
      <c r="J34">
        <f t="shared" si="3"/>
        <v>0</v>
      </c>
      <c r="K34">
        <f t="shared" si="3"/>
        <v>0</v>
      </c>
      <c r="L34">
        <f t="shared" si="3"/>
        <v>0</v>
      </c>
      <c r="M34" s="127">
        <f t="shared" si="3"/>
        <v>0</v>
      </c>
      <c r="N34">
        <f t="shared" si="1"/>
        <v>0</v>
      </c>
      <c r="O34">
        <f t="shared" si="4"/>
        <v>0</v>
      </c>
      <c r="P34" s="127">
        <f t="shared" ref="P34" si="41">O34+O35</f>
        <v>0</v>
      </c>
      <c r="Q34" s="127">
        <f t="shared" ref="Q34" si="42">IF(AND(P34&gt;0,P34&lt;&gt;9),1,IF(P34=0,2,0))</f>
        <v>2</v>
      </c>
    </row>
    <row r="35" spans="1:17" ht="15" thickBot="1">
      <c r="A35" s="137"/>
      <c r="B35" s="68"/>
      <c r="C35" s="68"/>
      <c r="D35" s="68"/>
      <c r="E35" s="131"/>
      <c r="F35" s="68"/>
      <c r="G35" s="135"/>
      <c r="J35">
        <f t="shared" si="3"/>
        <v>0</v>
      </c>
      <c r="K35">
        <f t="shared" si="3"/>
        <v>0</v>
      </c>
      <c r="L35">
        <f t="shared" si="3"/>
        <v>0</v>
      </c>
      <c r="M35" s="127"/>
      <c r="N35">
        <f t="shared" si="1"/>
        <v>0</v>
      </c>
      <c r="O35">
        <f t="shared" si="4"/>
        <v>0</v>
      </c>
      <c r="P35" s="127"/>
      <c r="Q35" s="127"/>
    </row>
    <row r="36" spans="1:17">
      <c r="A36" s="132">
        <v>15</v>
      </c>
      <c r="B36" s="63"/>
      <c r="C36" s="63"/>
      <c r="D36" s="64"/>
      <c r="E36" s="128"/>
      <c r="F36" s="63"/>
      <c r="G36" s="134" t="str">
        <f t="shared" ref="G36" si="43">IF(AND(P36&gt;0,P36&lt;&gt;9),"Inkorrekte Eingabe",IF(P36&lt;&gt;0,"Korrekte Eingabe",""))</f>
        <v/>
      </c>
      <c r="J36">
        <f t="shared" si="3"/>
        <v>0</v>
      </c>
      <c r="K36">
        <f t="shared" si="3"/>
        <v>0</v>
      </c>
      <c r="L36">
        <f t="shared" si="3"/>
        <v>0</v>
      </c>
      <c r="M36" s="127">
        <f t="shared" si="3"/>
        <v>0</v>
      </c>
      <c r="N36">
        <f t="shared" si="1"/>
        <v>0</v>
      </c>
      <c r="O36">
        <f t="shared" si="4"/>
        <v>0</v>
      </c>
      <c r="P36" s="127">
        <f t="shared" ref="P36" si="44">O36+O37</f>
        <v>0</v>
      </c>
      <c r="Q36" s="127">
        <f t="shared" ref="Q36" si="45">IF(AND(P36&gt;0,P36&lt;&gt;9),1,IF(P36=0,2,0))</f>
        <v>2</v>
      </c>
    </row>
    <row r="37" spans="1:17" ht="15" thickBot="1">
      <c r="A37" s="133"/>
      <c r="B37" s="65"/>
      <c r="C37" s="65"/>
      <c r="D37" s="65"/>
      <c r="E37" s="129"/>
      <c r="F37" s="65"/>
      <c r="G37" s="135"/>
      <c r="J37">
        <f t="shared" si="3"/>
        <v>0</v>
      </c>
      <c r="K37">
        <f t="shared" si="3"/>
        <v>0</v>
      </c>
      <c r="L37">
        <f t="shared" si="3"/>
        <v>0</v>
      </c>
      <c r="M37" s="127"/>
      <c r="N37">
        <f t="shared" si="1"/>
        <v>0</v>
      </c>
      <c r="O37">
        <f t="shared" si="4"/>
        <v>0</v>
      </c>
      <c r="P37" s="127"/>
      <c r="Q37" s="127"/>
    </row>
  </sheetData>
  <mergeCells count="91">
    <mergeCell ref="Q36:Q37"/>
    <mergeCell ref="A34:A35"/>
    <mergeCell ref="E34:E35"/>
    <mergeCell ref="G34:G35"/>
    <mergeCell ref="M34:M35"/>
    <mergeCell ref="P34:P35"/>
    <mergeCell ref="Q34:Q35"/>
    <mergeCell ref="A36:A37"/>
    <mergeCell ref="E36:E37"/>
    <mergeCell ref="G36:G37"/>
    <mergeCell ref="M36:M37"/>
    <mergeCell ref="P36:P37"/>
    <mergeCell ref="Q32:Q33"/>
    <mergeCell ref="A30:A31"/>
    <mergeCell ref="E30:E31"/>
    <mergeCell ref="G30:G31"/>
    <mergeCell ref="M30:M31"/>
    <mergeCell ref="P30:P31"/>
    <mergeCell ref="Q30:Q31"/>
    <mergeCell ref="A32:A33"/>
    <mergeCell ref="E32:E33"/>
    <mergeCell ref="G32:G33"/>
    <mergeCell ref="M32:M33"/>
    <mergeCell ref="P32:P33"/>
    <mergeCell ref="Q28:Q29"/>
    <mergeCell ref="A26:A27"/>
    <mergeCell ref="E26:E27"/>
    <mergeCell ref="G26:G27"/>
    <mergeCell ref="M26:M27"/>
    <mergeCell ref="P26:P27"/>
    <mergeCell ref="Q26:Q27"/>
    <mergeCell ref="A28:A29"/>
    <mergeCell ref="E28:E29"/>
    <mergeCell ref="G28:G29"/>
    <mergeCell ref="M28:M29"/>
    <mergeCell ref="P28:P29"/>
    <mergeCell ref="Q24:Q25"/>
    <mergeCell ref="A22:A23"/>
    <mergeCell ref="E22:E23"/>
    <mergeCell ref="G22:G23"/>
    <mergeCell ref="M22:M23"/>
    <mergeCell ref="P22:P23"/>
    <mergeCell ref="Q22:Q23"/>
    <mergeCell ref="A24:A25"/>
    <mergeCell ref="E24:E25"/>
    <mergeCell ref="G24:G25"/>
    <mergeCell ref="M24:M25"/>
    <mergeCell ref="P24:P25"/>
    <mergeCell ref="Q20:Q21"/>
    <mergeCell ref="A18:A19"/>
    <mergeCell ref="E18:E19"/>
    <mergeCell ref="G18:G19"/>
    <mergeCell ref="M18:M19"/>
    <mergeCell ref="P18:P19"/>
    <mergeCell ref="Q18:Q19"/>
    <mergeCell ref="A20:A21"/>
    <mergeCell ref="E20:E21"/>
    <mergeCell ref="G20:G21"/>
    <mergeCell ref="M20:M21"/>
    <mergeCell ref="P20:P21"/>
    <mergeCell ref="Q16:Q17"/>
    <mergeCell ref="A14:A15"/>
    <mergeCell ref="E14:E15"/>
    <mergeCell ref="G14:G15"/>
    <mergeCell ref="M14:M15"/>
    <mergeCell ref="P14:P15"/>
    <mergeCell ref="Q14:Q15"/>
    <mergeCell ref="A16:A17"/>
    <mergeCell ref="E16:E17"/>
    <mergeCell ref="G16:G17"/>
    <mergeCell ref="M16:M17"/>
    <mergeCell ref="P16:P17"/>
    <mergeCell ref="Q12:Q13"/>
    <mergeCell ref="Q8:Q9"/>
    <mergeCell ref="A10:A11"/>
    <mergeCell ref="E10:E11"/>
    <mergeCell ref="G10:G11"/>
    <mergeCell ref="M10:M11"/>
    <mergeCell ref="P10:P11"/>
    <mergeCell ref="Q10:Q11"/>
    <mergeCell ref="P8:P9"/>
    <mergeCell ref="A12:A13"/>
    <mergeCell ref="E12:E13"/>
    <mergeCell ref="G12:G13"/>
    <mergeCell ref="M12:M13"/>
    <mergeCell ref="P12:P13"/>
    <mergeCell ref="C5:D5"/>
    <mergeCell ref="A8:A9"/>
    <mergeCell ref="E8:E9"/>
    <mergeCell ref="G8:G9"/>
    <mergeCell ref="M8:M9"/>
  </mergeCells>
  <conditionalFormatting sqref="G8 G10 G12 G14 G16 G18 G20 G22 G24 G26 G28 G30 G32 G34 G36">
    <cfRule type="expression" dxfId="91" priority="2">
      <formula>P8=9</formula>
    </cfRule>
  </conditionalFormatting>
  <conditionalFormatting sqref="G8:G37">
    <cfRule type="expression" dxfId="90" priority="1">
      <formula>AND(P8&lt;&gt;9,P8&lt;&gt;0)</formula>
    </cfRule>
  </conditionalFormatting>
  <hyperlinks>
    <hyperlink ref="F2" location="Allgemein!A1" display="Allgemein"/>
    <hyperlink ref="F3" location="Zusammenstellung!A1" display="Zusammenstellung"/>
  </hyperlinks>
  <pageMargins left="0.7" right="0.7" top="0.78740157499999996" bottom="0.78740157499999996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51</vt:i4>
      </vt:variant>
    </vt:vector>
  </HeadingPairs>
  <TitlesOfParts>
    <vt:vector size="51" baseType="lpstr">
      <vt:lpstr>Allgemein</vt:lpstr>
      <vt:lpstr>Vereinsdaten</vt:lpstr>
      <vt:lpstr>JW-B 2x</vt:lpstr>
      <vt:lpstr>JM-A 1x</vt:lpstr>
      <vt:lpstr>SchW 1x</vt:lpstr>
      <vt:lpstr>SchM 1x</vt:lpstr>
      <vt:lpstr>JM-B 2x</vt:lpstr>
      <vt:lpstr>M 1x</vt:lpstr>
      <vt:lpstr>W 2x</vt:lpstr>
      <vt:lpstr>SchB M+W 2x</vt:lpstr>
      <vt:lpstr>JM-A 4x</vt:lpstr>
      <vt:lpstr>MM AX, A-F 1x</vt:lpstr>
      <vt:lpstr>MW AX, A-F 2x</vt:lpstr>
      <vt:lpstr>JW-B 1x</vt:lpstr>
      <vt:lpstr>LJW-A 1x</vt:lpstr>
      <vt:lpstr>SchW 2x</vt:lpstr>
      <vt:lpstr>SchM 2x</vt:lpstr>
      <vt:lpstr>Mixed 2x</vt:lpstr>
      <vt:lpstr>JM-B 4x</vt:lpstr>
      <vt:lpstr>JW-A 2x</vt:lpstr>
      <vt:lpstr>M 2x</vt:lpstr>
      <vt:lpstr>W 1x</vt:lpstr>
      <vt:lpstr>SchB M+W 1x</vt:lpstr>
      <vt:lpstr>LJM-A 1x</vt:lpstr>
      <vt:lpstr>MM AX, A-F 4x</vt:lpstr>
      <vt:lpstr>J Mixed 2-</vt:lpstr>
      <vt:lpstr>MW AX, A-F 1x</vt:lpstr>
      <vt:lpstr>JW-B Anfänger C4x+</vt:lpstr>
      <vt:lpstr>JW-A 1x</vt:lpstr>
      <vt:lpstr>MM-MW-X AX, A-F 4x</vt:lpstr>
      <vt:lpstr>SchW Anfänger C 4x+</vt:lpstr>
      <vt:lpstr>SchM 4x+</vt:lpstr>
      <vt:lpstr>JM-B Anfänger C 4x+</vt:lpstr>
      <vt:lpstr>W 4x</vt:lpstr>
      <vt:lpstr>M 4x</vt:lpstr>
      <vt:lpstr>MM AX, A-F 2x</vt:lpstr>
      <vt:lpstr>JM-A 2x</vt:lpstr>
      <vt:lpstr>MW AX, A-F 4x</vt:lpstr>
      <vt:lpstr>JW-A 4x</vt:lpstr>
      <vt:lpstr>JM 8+</vt:lpstr>
      <vt:lpstr>SchM Anfänger C4x+</vt:lpstr>
      <vt:lpstr>MM-MW-X AX, A-F 2x</vt:lpstr>
      <vt:lpstr>JW-B 4x</vt:lpstr>
      <vt:lpstr>SchW 4x+</vt:lpstr>
      <vt:lpstr>W 8+ - JW 8+</vt:lpstr>
      <vt:lpstr>JM-B 1x</vt:lpstr>
      <vt:lpstr>M 8+</vt:lpstr>
      <vt:lpstr>Mixed 8+</vt:lpstr>
      <vt:lpstr>Familien 2x</vt:lpstr>
      <vt:lpstr>Zusammenstellung</vt:lpstr>
      <vt:lpstr>Help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2016-06-06T18:09:01Z</dcterms:modified>
</cp:coreProperties>
</file>